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Прилож.№3" sheetId="1" r:id="rId1"/>
  </sheets>
  <definedNames/>
  <calcPr fullCalcOnLoad="1"/>
</workbook>
</file>

<file path=xl/sharedStrings.xml><?xml version="1.0" encoding="utf-8"?>
<sst xmlns="http://schemas.openxmlformats.org/spreadsheetml/2006/main" count="818" uniqueCount="187">
  <si>
    <t>К решению Совета народных депутатов муниципального</t>
  </si>
  <si>
    <t>образования «Большесидоровское сельское поселение»</t>
  </si>
  <si>
    <t>тыс. руб.</t>
  </si>
  <si>
    <t>Фактическое исполнение</t>
  </si>
  <si>
    <t>Процент исполнения к уточненному плану, %</t>
  </si>
  <si>
    <t>Наименование</t>
  </si>
  <si>
    <t>Разд.</t>
  </si>
  <si>
    <t>Подраз-дел</t>
  </si>
  <si>
    <t>ЦСР</t>
  </si>
  <si>
    <t>ВР</t>
  </si>
  <si>
    <t>ОБЩЕГОСУДАРСТВЕННЫЕ ВОПРОСЫ</t>
  </si>
  <si>
    <t>01</t>
  </si>
  <si>
    <t>00</t>
  </si>
  <si>
    <t>Функционирование высшего должностного лица субъекта РФ и органа местного самоуправления</t>
  </si>
  <si>
    <t>02</t>
  </si>
  <si>
    <r>
      <t>.</t>
    </r>
    <r>
      <rPr>
        <sz val="9"/>
        <rFont val="Times New Roman"/>
        <family val="1"/>
      </rPr>
      <t>6110000000</t>
    </r>
  </si>
  <si>
    <r>
      <t>.</t>
    </r>
    <r>
      <rPr>
        <sz val="9"/>
        <rFont val="Times New Roman"/>
        <family val="1"/>
      </rPr>
      <t>6110000100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</si>
  <si>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</si>
  <si>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</si>
  <si>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</si>
  <si>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</si>
  <si>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121</t>
  </si>
  <si>
    <t>129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</si>
  <si>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</si>
  <si>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t>04</t>
  </si>
  <si>
    <r>
      <t>.</t>
    </r>
    <r>
      <rPr>
        <sz val="9"/>
        <rFont val="Times New Roman"/>
        <family val="1"/>
      </rPr>
      <t>6160000000</t>
    </r>
  </si>
  <si>
    <r>
      <t>.</t>
    </r>
    <r>
      <rPr>
        <sz val="9"/>
        <rFont val="Times New Roman"/>
        <family val="1"/>
      </rPr>
      <t>6160000400</t>
    </r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</si>
  <si>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</si>
  <si>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</si>
  <si>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</si>
  <si>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</si>
  <si>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244</t>
  </si>
  <si>
    <t>Иные бюджетные ассигнования</t>
  </si>
  <si>
    <t>800</t>
  </si>
  <si>
    <t>Обеспечение проведения выборов и референдумов</t>
  </si>
  <si>
    <t>07</t>
  </si>
  <si>
    <t>Проведение выборов и референдумов</t>
  </si>
  <si>
    <t>6150000000</t>
  </si>
  <si>
    <t>Проведение выборов в представительные  органы муниципального образования</t>
  </si>
  <si>
    <t>6150000800</t>
  </si>
  <si>
    <t>Специальные расходы</t>
  </si>
  <si>
    <t>880</t>
  </si>
  <si>
    <t>Резервный фонд</t>
  </si>
  <si>
    <t>11</t>
  </si>
  <si>
    <t xml:space="preserve">Реализация иных мероприятий в рамках непрограммных расходов муниципальных органов </t>
  </si>
  <si>
    <t>7210091030</t>
  </si>
  <si>
    <t>Резервный фонд МО «Большесидоровское сельское поселение»</t>
  </si>
  <si>
    <t>Резервные средства</t>
  </si>
  <si>
    <t>870</t>
  </si>
  <si>
    <t>Другие общегосударственные вопросы</t>
  </si>
  <si>
    <t>13</t>
  </si>
  <si>
    <t>850</t>
  </si>
  <si>
    <t>Межбюджетные трансферты</t>
  </si>
  <si>
    <t>500</t>
  </si>
  <si>
    <t>Иные межбюджетные трансферты</t>
  </si>
  <si>
    <t>540</t>
  </si>
  <si>
    <t>6120061010</t>
  </si>
  <si>
    <t>6800000000</t>
  </si>
  <si>
    <t>6810010020</t>
  </si>
  <si>
    <t>6810010050</t>
  </si>
  <si>
    <t>6810010060</t>
  </si>
  <si>
    <t>НАЦИОНАЛЬНАЯ ОБОРОНА</t>
  </si>
  <si>
    <t>Мобилизационная и вневойсковая подготовка</t>
  </si>
  <si>
    <t>03</t>
  </si>
  <si>
    <t>Расходы  Осуществление первичного воинского учета на территориях, где отсутствуют военные комиссариаты</t>
  </si>
  <si>
    <t>6120051180</t>
  </si>
  <si>
    <t>09</t>
  </si>
  <si>
    <t>6210000000</t>
  </si>
  <si>
    <t>6210090020</t>
  </si>
  <si>
    <t>10</t>
  </si>
  <si>
    <t>6220000000</t>
  </si>
  <si>
    <t>6220090030</t>
  </si>
  <si>
    <t>Дорожное хозяйство (дорожные фонды)</t>
  </si>
  <si>
    <t>Целевые программы муниципальных образований</t>
  </si>
  <si>
    <t>Содержание автомобильных дорог общего пользования местного значения и искусственных сооружений на них</t>
  </si>
  <si>
    <t>6830010010</t>
  </si>
  <si>
    <t>Ремонт автомобильных дорог общего пользования местного значения и искусственных сооружений на них</t>
  </si>
  <si>
    <t>6830010020</t>
  </si>
  <si>
    <t>Другие вопросы в области национальной экономики</t>
  </si>
  <si>
    <t>12</t>
  </si>
  <si>
    <t>6310000000</t>
  </si>
  <si>
    <t>6310090040</t>
  </si>
  <si>
    <t>6310090050</t>
  </si>
  <si>
    <t>ЖИЛИЩНО-КОММУНАЛЬНОЕ ХОЗЯЙСТВО</t>
  </si>
  <si>
    <t>05</t>
  </si>
  <si>
    <t>Коммунальное хозяйство</t>
  </si>
  <si>
    <t>6840010040</t>
  </si>
  <si>
    <t>6910040020</t>
  </si>
  <si>
    <t>Благоустройство</t>
  </si>
  <si>
    <t>6440090080</t>
  </si>
  <si>
    <t>6440090090</t>
  </si>
  <si>
    <t xml:space="preserve">КУЛЬТУРА, КИНЕМАТОГРАФИЯ </t>
  </si>
  <si>
    <t>08</t>
  </si>
  <si>
    <t xml:space="preserve"> Культура</t>
  </si>
  <si>
    <t>6500000000</t>
  </si>
  <si>
    <t>6510090090</t>
  </si>
  <si>
    <t>СОЦИАЛЬНАЯ ПОЛИТИКА</t>
  </si>
  <si>
    <t>6610000000</t>
  </si>
  <si>
    <t>Доплаты к пенсиям государственных служащих субъектов РФ и муниципальных служащих</t>
  </si>
  <si>
    <t>6610090100</t>
  </si>
  <si>
    <t>Социальное обеспечение и иные выплаты населению</t>
  </si>
  <si>
    <t>300</t>
  </si>
  <si>
    <t>ФИЗИЧЕСКАЯ КУЛЬТУРА И СПОРТ</t>
  </si>
  <si>
    <t>Массовый спорт</t>
  </si>
  <si>
    <t>6710000000</t>
  </si>
  <si>
    <t>6710090110</t>
  </si>
  <si>
    <t>Обслуживание государственного внутреннего и муниципального долга</t>
  </si>
  <si>
    <t>700</t>
  </si>
  <si>
    <t>Обслуживание государственного (муниципального) долга</t>
  </si>
  <si>
    <t>730</t>
  </si>
  <si>
    <t>ВСЕГО РАСХОДОВ</t>
  </si>
  <si>
    <t>Приложение №3</t>
  </si>
  <si>
    <t>Код прямого получателя</t>
  </si>
  <si>
    <t>Функционирование высшего должностного лица муниципального образования "Большесидоровское сельское поселение"</t>
  </si>
  <si>
    <t xml:space="preserve">Глава муниципального  образования "Большесидоровское сельское поселение" </t>
  </si>
  <si>
    <t>Фонды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</si>
  <si>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</si>
  <si>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 деятельности органов местного самоуправлении сельского поселения</t>
  </si>
  <si>
    <t>Обеспечение функций государственных органов администрации муниципального образования</t>
  </si>
  <si>
    <t>Прочая закупка товаров, работ и услуг</t>
  </si>
  <si>
    <t>Закупка энергетических ресурсов</t>
  </si>
  <si>
    <t>247</t>
  </si>
  <si>
    <t>Уплата налогов,сборов и иных платежей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</si>
  <si>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</si>
  <si>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</si>
  <si>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</si>
  <si>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</si>
  <si>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</si>
  <si>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</si>
  <si>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Руководство и управление в сфере установленных функций (Другие общегосударственные вопросы)</t>
  </si>
  <si>
    <t>Выполнение других обязательств государства</t>
  </si>
  <si>
    <t>Прочая закупка товаров, работ и услуг (Ритуальные услуги)</t>
  </si>
  <si>
    <t>Расходы на осуществление государственных полномочий в сфере административных правоотношений</t>
  </si>
  <si>
    <t>Программы МО "Большесидоровское сельское поселение"</t>
  </si>
  <si>
    <t xml:space="preserve">МП "Комплексные меры по профилактике терроризма и экстримизма, предупреждения межнациональных конфликтов в МО "Большесидоровское сельское поселение" на 2021 - 2023 годы." </t>
  </si>
  <si>
    <t>6810010010</t>
  </si>
  <si>
    <t xml:space="preserve">МП "Профилактика правонарушений на территории МО "Большесидоровское сельское поселение" на 2021 - 2024 годы." </t>
  </si>
  <si>
    <t>НАЦИОНАЛЬНАЯ БЕЗОПАСНОСТЬ И ПРАВООХРАНИТЕНАЯ ДЕЯТЕЛЬНОСТЬ</t>
  </si>
  <si>
    <t>Гражданская оборона</t>
  </si>
  <si>
    <t>Обеспечение населения и территории сельского поселения от чрезвычайных ситуаций</t>
  </si>
  <si>
    <t>Защита населения и территории сельского поселения от чрезвычайных ситуаций природного и техногенного характера,пожарная безопасность</t>
  </si>
  <si>
    <t xml:space="preserve">Обеспечение пожарной безопасности </t>
  </si>
  <si>
    <t>НАЦИОНАЛЬНАЯ ЭКОНОМИКА</t>
  </si>
  <si>
    <t>Обеспечение деятельности по землеустройству и землепользованию МО "Большесидоровское сельское поселение"</t>
  </si>
  <si>
    <t>Проведение кадастровых работ на земельных участках, отнесенных к собственности МО "Большесидоровске сельское поселение"</t>
  </si>
  <si>
    <t xml:space="preserve">МП  «Развитие малого и среднего предпринимательства и физических лиц, не являющихся индивидуальными предпринимателями и применяющих специальный налоговый режим "Налог на профессиональный доход" в муниципальном образовании «Большесидоровское сельское поселение» на 2020-2022 годы.» </t>
  </si>
  <si>
    <t>МП "Использование и охрана земель на территории  муниципального образования "Большесидоровское сельское поселение" на период 2021-2023 годов"</t>
  </si>
  <si>
    <t>6310090060</t>
  </si>
  <si>
    <t>Руководство и управление в сфере установленных функций( Коммунальное хозяйство)</t>
  </si>
  <si>
    <t>Поддержка ЖКХ МО "Большесидоровское сельское поселение"</t>
  </si>
  <si>
    <t>Обеспечение деятельности по благоустройству МО "Большесидоровское сельское поселение"</t>
  </si>
  <si>
    <t>6440000000</t>
  </si>
  <si>
    <t xml:space="preserve">Прочие мероприятия по благоустройству </t>
  </si>
  <si>
    <t>МП "Формирование комфортной городской среды на территории МО "Большесидоровское сельское поселение" на период 2020-2024 годов"</t>
  </si>
  <si>
    <t>Обеспечение деятельности по культуре МО "Большесидоровское сельское поселение"</t>
  </si>
  <si>
    <t>Пенсионное обеспечение</t>
  </si>
  <si>
    <t>Пенсионное обеспечение МО "Большесидоровское сельское поселение"</t>
  </si>
  <si>
    <t>Иные пенсии, социальные доплаты к пенсиям</t>
  </si>
  <si>
    <t>312</t>
  </si>
  <si>
    <t>Физическая культура и спорт МО "Большесидоровское сельское поселение"</t>
  </si>
  <si>
    <t>Расходы по массовому спорту</t>
  </si>
  <si>
    <t>ОБСЛУЖИВАНИЕ ГОСУДАРСТВЕННОГО (МУНИЦИПАЛЬНОГО) ДОЛГА</t>
  </si>
  <si>
    <t>Обслуживание  внутреннего и муниципального долга  сельским поселением</t>
  </si>
  <si>
    <t>Обслуживание муниципального долга</t>
  </si>
  <si>
    <t>Утвержденный план</t>
  </si>
  <si>
    <t>6910040000</t>
  </si>
  <si>
    <t>6910000000</t>
  </si>
  <si>
    <t>Техническое обслуживание газопровода</t>
  </si>
  <si>
    <t>6810010030</t>
  </si>
  <si>
    <t xml:space="preserve">МЦП "О противодействии коррупции в муниципальном образовании "Большесидоровское сельское поселение" на 2021 - 2023 годы." </t>
  </si>
  <si>
    <t>МП "Формирование законопослушного поведения участников дорожного движения на территории МО "Большесидоровское сельское поселение" на 2021-2024 г."</t>
  </si>
  <si>
    <t>6810010070</t>
  </si>
  <si>
    <t>68401L5769</t>
  </si>
  <si>
    <t>68402L5769</t>
  </si>
  <si>
    <t>Исполнение расходов бюджета муниципального образования  "Большесидоровское сельское поселение" за 1-ое полугодие 2023 года по ведомственной структуре расходов бюджета</t>
  </si>
  <si>
    <t>Фактическое исполнение за январь - июнь 2022 года</t>
  </si>
  <si>
    <t>январь - июнь 2023 года</t>
  </si>
  <si>
    <t>830</t>
  </si>
  <si>
    <t>831</t>
  </si>
  <si>
    <t xml:space="preserve">МП "Военно-патриотическое воспитание несовершеннолетних и молодежи  МО "Большесидоровское сельское поселение" на 2023 - 2025 годы." </t>
  </si>
  <si>
    <t>Муниципальная программа мероприятий по профилактике незаконного потребления наркотических средств и психотропных веществ на территории МО "Большесидоровское сельское поселение" на 2023-2025 годы"</t>
  </si>
  <si>
    <t>320</t>
  </si>
  <si>
    <t>321</t>
  </si>
  <si>
    <t>Увеличение стоимости нематериальных активов</t>
  </si>
  <si>
    <t>Пособия, компенсации и иные социальные выплаты гражданам, кроме публичных нормативных обязательств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</si>
  <si>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учреждений.</t>
  </si>
  <si>
    <t>№88 от  22.09.2023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</si>
</sst>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55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color indexed="12"/>
      <name val="Times New Roman"/>
      <family val="1"/>
    </font>
    <font>
      <sz val="11"/>
      <color indexed="17"/>
      <name val="Times New Roman"/>
      <family val="1"/>
    </font>
    <font>
      <sz val="9"/>
      <color indexed="17"/>
      <name val="Times New Roman"/>
      <family val="1"/>
    </font>
    <font>
      <sz val="12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libri Light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9"/>
      <color rgb="FF0000FF"/>
      <name val="Times New Roman"/>
      <family val="1"/>
    </font>
    <font>
      <sz val="11"/>
      <color rgb="FF008000"/>
      <name val="Times New Roman"/>
      <family val="1"/>
    </font>
    <font>
      <sz val="9"/>
      <color rgb="FF008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0" xfId="52" applyFont="1" applyFill="1" applyAlignment="1">
      <alignment wrapText="1"/>
      <protection/>
    </xf>
    <xf numFmtId="0" fontId="4" fillId="0" borderId="0" xfId="52" applyFont="1" applyFill="1">
      <alignment/>
      <protection/>
    </xf>
    <xf numFmtId="0" fontId="5" fillId="0" borderId="0" xfId="52" applyFont="1" applyFill="1" applyAlignment="1">
      <alignment horizontal="right"/>
      <protection/>
    </xf>
    <xf numFmtId="0" fontId="4" fillId="0" borderId="0" xfId="52" applyFont="1" applyFill="1" applyAlignment="1">
      <alignment horizontal="right"/>
      <protection/>
    </xf>
    <xf numFmtId="0" fontId="5" fillId="0" borderId="0" xfId="52" applyFont="1" applyFill="1" applyAlignment="1">
      <alignment horizontal="right" vertical="top" wrapText="1"/>
      <protection/>
    </xf>
    <xf numFmtId="0" fontId="4" fillId="0" borderId="0" xfId="52" applyFont="1" applyFill="1" applyAlignment="1">
      <alignment horizontal="center" vertical="center"/>
      <protection/>
    </xf>
    <xf numFmtId="0" fontId="4" fillId="0" borderId="10" xfId="52" applyFont="1" applyFill="1" applyBorder="1" applyAlignment="1">
      <alignment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49" fontId="9" fillId="0" borderId="10" xfId="52" applyNumberFormat="1" applyFont="1" applyFill="1" applyBorder="1" applyAlignment="1">
      <alignment horizontal="center" vertical="center"/>
      <protection/>
    </xf>
    <xf numFmtId="2" fontId="4" fillId="0" borderId="0" xfId="52" applyNumberFormat="1" applyFont="1" applyFill="1">
      <alignment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0" fontId="6" fillId="0" borderId="0" xfId="52" applyFont="1" applyFill="1">
      <alignment/>
      <protection/>
    </xf>
    <xf numFmtId="0" fontId="4" fillId="0" borderId="0" xfId="52" applyFont="1" applyFill="1" applyBorder="1" applyAlignment="1">
      <alignment vertical="center" wrapText="1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vertical="center"/>
      <protection/>
    </xf>
    <xf numFmtId="0" fontId="4" fillId="0" borderId="0" xfId="52" applyFont="1" applyFill="1" applyBorder="1">
      <alignment/>
      <protection/>
    </xf>
    <xf numFmtId="0" fontId="5" fillId="0" borderId="0" xfId="52" applyFont="1" applyFill="1" applyBorder="1" applyAlignment="1">
      <alignment/>
      <protection/>
    </xf>
    <xf numFmtId="2" fontId="4" fillId="0" borderId="0" xfId="52" applyNumberFormat="1" applyFont="1" applyFill="1" applyAlignment="1">
      <alignment horizontal="center"/>
      <protection/>
    </xf>
    <xf numFmtId="0" fontId="4" fillId="0" borderId="0" xfId="52" applyFont="1" applyFill="1" applyBorder="1" applyAlignment="1">
      <alignment wrapText="1"/>
      <protection/>
    </xf>
    <xf numFmtId="165" fontId="4" fillId="0" borderId="0" xfId="52" applyNumberFormat="1" applyFont="1" applyFill="1" applyAlignment="1">
      <alignment horizontal="center"/>
      <protection/>
    </xf>
    <xf numFmtId="49" fontId="7" fillId="0" borderId="0" xfId="52" applyNumberFormat="1" applyFont="1" applyFill="1" applyAlignment="1">
      <alignment horizontal="center" vertical="center" wrapText="1"/>
      <protection/>
    </xf>
    <xf numFmtId="49" fontId="4" fillId="0" borderId="0" xfId="52" applyNumberFormat="1" applyFont="1" applyFill="1" applyAlignment="1">
      <alignment horizontal="right"/>
      <protection/>
    </xf>
    <xf numFmtId="49" fontId="4" fillId="0" borderId="11" xfId="52" applyNumberFormat="1" applyFont="1" applyFill="1" applyBorder="1" applyAlignment="1">
      <alignment horizontal="center" vertical="center"/>
      <protection/>
    </xf>
    <xf numFmtId="49" fontId="4" fillId="0" borderId="0" xfId="52" applyNumberFormat="1" applyFont="1" applyFill="1" applyAlignment="1">
      <alignment horizontal="right" vertical="center"/>
      <protection/>
    </xf>
    <xf numFmtId="0" fontId="5" fillId="0" borderId="0" xfId="52" applyFont="1" applyFill="1" applyAlignment="1">
      <alignment horizontal="right" vertical="center" wrapText="1"/>
      <protection/>
    </xf>
    <xf numFmtId="0" fontId="8" fillId="0" borderId="10" xfId="52" applyFont="1" applyFill="1" applyBorder="1" applyAlignment="1">
      <alignment vertical="center" wrapText="1"/>
      <protection/>
    </xf>
    <xf numFmtId="49" fontId="8" fillId="0" borderId="10" xfId="52" applyNumberFormat="1" applyFont="1" applyFill="1" applyBorder="1" applyAlignment="1">
      <alignment horizontal="center" vertical="center"/>
      <protection/>
    </xf>
    <xf numFmtId="165" fontId="8" fillId="0" borderId="10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165" fontId="4" fillId="0" borderId="10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>
      <alignment/>
      <protection/>
    </xf>
    <xf numFmtId="0" fontId="4" fillId="0" borderId="10" xfId="52" applyFont="1" applyFill="1" applyBorder="1" applyAlignment="1">
      <alignment horizontal="left" wrapText="1"/>
      <protection/>
    </xf>
    <xf numFmtId="165" fontId="4" fillId="0" borderId="0" xfId="52" applyNumberFormat="1" applyFont="1" applyFill="1">
      <alignment/>
      <protection/>
    </xf>
    <xf numFmtId="0" fontId="12" fillId="0" borderId="10" xfId="52" applyFont="1" applyFill="1" applyBorder="1" applyAlignment="1">
      <alignment vertical="center" wrapText="1"/>
      <protection/>
    </xf>
    <xf numFmtId="49" fontId="12" fillId="0" borderId="10" xfId="52" applyNumberFormat="1" applyFont="1" applyFill="1" applyBorder="1" applyAlignment="1">
      <alignment horizontal="center" vertical="center"/>
      <protection/>
    </xf>
    <xf numFmtId="165" fontId="12" fillId="0" borderId="10" xfId="52" applyNumberFormat="1" applyFont="1" applyFill="1" applyBorder="1" applyAlignment="1">
      <alignment horizontal="center" vertical="center"/>
      <protection/>
    </xf>
    <xf numFmtId="0" fontId="13" fillId="0" borderId="10" xfId="52" applyFont="1" applyFill="1" applyBorder="1" applyAlignment="1">
      <alignment vertical="center" wrapText="1"/>
      <protection/>
    </xf>
    <xf numFmtId="49" fontId="13" fillId="0" borderId="10" xfId="52" applyNumberFormat="1" applyFont="1" applyFill="1" applyBorder="1" applyAlignment="1">
      <alignment horizontal="center" vertical="center"/>
      <protection/>
    </xf>
    <xf numFmtId="165" fontId="13" fillId="0" borderId="10" xfId="52" applyNumberFormat="1" applyFont="1" applyFill="1" applyBorder="1" applyAlignment="1">
      <alignment horizontal="center" vertical="center"/>
      <protection/>
    </xf>
    <xf numFmtId="165" fontId="4" fillId="0" borderId="11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wrapText="1"/>
      <protection/>
    </xf>
    <xf numFmtId="0" fontId="8" fillId="0" borderId="12" xfId="52" applyFont="1" applyFill="1" applyBorder="1" applyAlignment="1">
      <alignment vertical="center" wrapText="1"/>
      <protection/>
    </xf>
    <xf numFmtId="0" fontId="5" fillId="0" borderId="0" xfId="52" applyFont="1" applyFill="1" applyBorder="1" applyAlignment="1">
      <alignment vertical="center"/>
      <protection/>
    </xf>
    <xf numFmtId="0" fontId="4" fillId="0" borderId="0" xfId="52" applyFont="1" applyFill="1" applyBorder="1" applyAlignment="1">
      <alignment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49" fontId="6" fillId="0" borderId="0" xfId="52" applyNumberFormat="1" applyFont="1" applyFill="1" applyAlignment="1">
      <alignment horizontal="center" vertical="center" wrapText="1"/>
      <protection/>
    </xf>
    <xf numFmtId="0" fontId="10" fillId="0" borderId="0" xfId="52" applyFont="1" applyFill="1" applyAlignment="1">
      <alignment wrapText="1"/>
      <protection/>
    </xf>
    <xf numFmtId="49" fontId="10" fillId="0" borderId="0" xfId="52" applyNumberFormat="1" applyFont="1" applyFill="1" applyAlignment="1">
      <alignment horizontal="right"/>
      <protection/>
    </xf>
    <xf numFmtId="49" fontId="10" fillId="0" borderId="0" xfId="52" applyNumberFormat="1" applyFont="1" applyFill="1" applyAlignment="1">
      <alignment horizontal="right" vertical="center"/>
      <protection/>
    </xf>
    <xf numFmtId="49" fontId="10" fillId="0" borderId="0" xfId="52" applyNumberFormat="1" applyFont="1" applyFill="1" applyAlignment="1">
      <alignment/>
      <protection/>
    </xf>
    <xf numFmtId="0" fontId="51" fillId="0" borderId="10" xfId="52" applyFont="1" applyFill="1" applyBorder="1" applyAlignment="1">
      <alignment wrapText="1"/>
      <protection/>
    </xf>
    <xf numFmtId="0" fontId="51" fillId="0" borderId="10" xfId="52" applyFont="1" applyFill="1" applyBorder="1" applyAlignment="1">
      <alignment horizontal="center" vertical="center" wrapText="1"/>
      <protection/>
    </xf>
    <xf numFmtId="49" fontId="51" fillId="0" borderId="10" xfId="52" applyNumberFormat="1" applyFont="1" applyFill="1" applyBorder="1" applyAlignment="1">
      <alignment horizontal="center" vertical="center"/>
      <protection/>
    </xf>
    <xf numFmtId="0" fontId="51" fillId="0" borderId="10" xfId="52" applyFont="1" applyFill="1" applyBorder="1" applyAlignment="1">
      <alignment vertical="center" wrapText="1"/>
      <protection/>
    </xf>
    <xf numFmtId="0" fontId="52" fillId="0" borderId="0" xfId="52" applyFont="1" applyFill="1">
      <alignment/>
      <protection/>
    </xf>
    <xf numFmtId="0" fontId="53" fillId="0" borderId="10" xfId="52" applyFont="1" applyFill="1" applyBorder="1" applyAlignment="1">
      <alignment wrapText="1"/>
      <protection/>
    </xf>
    <xf numFmtId="0" fontId="53" fillId="0" borderId="10" xfId="52" applyFont="1" applyFill="1" applyBorder="1" applyAlignment="1">
      <alignment horizontal="center" vertical="center" wrapText="1"/>
      <protection/>
    </xf>
    <xf numFmtId="49" fontId="53" fillId="0" borderId="10" xfId="52" applyNumberFormat="1" applyFont="1" applyFill="1" applyBorder="1" applyAlignment="1">
      <alignment horizontal="center" vertical="center"/>
      <protection/>
    </xf>
    <xf numFmtId="0" fontId="53" fillId="0" borderId="10" xfId="52" applyFont="1" applyFill="1" applyBorder="1" applyAlignment="1">
      <alignment vertical="center" wrapText="1"/>
      <protection/>
    </xf>
    <xf numFmtId="165" fontId="51" fillId="0" borderId="10" xfId="52" applyNumberFormat="1" applyFont="1" applyFill="1" applyBorder="1" applyAlignment="1">
      <alignment horizontal="center" vertical="center"/>
      <protection/>
    </xf>
    <xf numFmtId="165" fontId="53" fillId="0" borderId="10" xfId="52" applyNumberFormat="1" applyFont="1" applyFill="1" applyBorder="1" applyAlignment="1">
      <alignment horizontal="center" vertical="center"/>
      <protection/>
    </xf>
    <xf numFmtId="1" fontId="8" fillId="0" borderId="10" xfId="52" applyNumberFormat="1" applyFont="1" applyFill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right" vertical="center" wrapText="1"/>
    </xf>
    <xf numFmtId="164" fontId="10" fillId="0" borderId="0" xfId="52" applyNumberFormat="1" applyFont="1" applyFill="1" applyAlignment="1">
      <alignment horizontal="right"/>
      <protection/>
    </xf>
    <xf numFmtId="49" fontId="17" fillId="0" borderId="0" xfId="52" applyNumberFormat="1" applyFont="1" applyFill="1" applyAlignment="1">
      <alignment horizontal="center" vertical="center" wrapText="1"/>
      <protection/>
    </xf>
    <xf numFmtId="49" fontId="4" fillId="0" borderId="13" xfId="52" applyNumberFormat="1" applyFont="1" applyFill="1" applyBorder="1" applyAlignment="1">
      <alignment horizontal="center" vertical="center" wrapText="1"/>
      <protection/>
    </xf>
    <xf numFmtId="49" fontId="4" fillId="0" borderId="11" xfId="52" applyNumberFormat="1" applyFont="1" applyFill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165" fontId="4" fillId="0" borderId="13" xfId="52" applyNumberFormat="1" applyFont="1" applyFill="1" applyBorder="1" applyAlignment="1">
      <alignment horizontal="center" vertical="center" wrapText="1"/>
      <protection/>
    </xf>
    <xf numFmtId="165" fontId="4" fillId="0" borderId="11" xfId="52" applyNumberFormat="1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 vertical="center"/>
      <protection/>
    </xf>
    <xf numFmtId="49" fontId="4" fillId="0" borderId="13" xfId="52" applyNumberFormat="1" applyFont="1" applyFill="1" applyBorder="1" applyAlignment="1">
      <alignment horizontal="center" vertical="center"/>
      <protection/>
    </xf>
    <xf numFmtId="49" fontId="4" fillId="0" borderId="11" xfId="52" applyNumberFormat="1" applyFont="1" applyFill="1" applyBorder="1" applyAlignment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3 4" xfId="56"/>
    <cellStyle name="Обычный 3 4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98"/>
  <sheetViews>
    <sheetView tabSelected="1" zoomScalePageLayoutView="0" workbookViewId="0" topLeftCell="A1">
      <selection activeCell="N11" sqref="N11"/>
    </sheetView>
  </sheetViews>
  <sheetFormatPr defaultColWidth="9.140625" defaultRowHeight="15"/>
  <cols>
    <col min="1" max="1" width="52.00390625" style="1" customWidth="1"/>
    <col min="2" max="2" width="12.00390625" style="1" customWidth="1"/>
    <col min="3" max="3" width="7.8515625" style="23" customWidth="1"/>
    <col min="4" max="4" width="8.00390625" style="23" customWidth="1"/>
    <col min="5" max="5" width="10.140625" style="25" customWidth="1"/>
    <col min="6" max="6" width="7.421875" style="23" customWidth="1"/>
    <col min="7" max="7" width="14.421875" style="23" customWidth="1"/>
    <col min="8" max="8" width="13.7109375" style="23" customWidth="1"/>
    <col min="9" max="9" width="13.57421875" style="23" customWidth="1"/>
    <col min="10" max="10" width="10.57421875" style="21" customWidth="1"/>
    <col min="11" max="11" width="8.8515625" style="2" customWidth="1"/>
    <col min="12" max="16384" width="9.140625" style="2" customWidth="1"/>
  </cols>
  <sheetData>
    <row r="1" spans="1:10" ht="15.75" customHeight="1">
      <c r="A1" s="48"/>
      <c r="B1" s="48"/>
      <c r="C1" s="49"/>
      <c r="D1" s="49"/>
      <c r="E1" s="50"/>
      <c r="F1" s="49"/>
      <c r="G1" s="51"/>
      <c r="H1" s="51"/>
      <c r="I1" s="51"/>
      <c r="J1" s="49"/>
    </row>
    <row r="2" spans="1:11" s="4" customFormat="1" ht="14.25" customHeight="1">
      <c r="A2" s="65" t="s">
        <v>111</v>
      </c>
      <c r="B2" s="65"/>
      <c r="C2" s="65"/>
      <c r="D2" s="65"/>
      <c r="E2" s="65"/>
      <c r="F2" s="65"/>
      <c r="G2" s="65"/>
      <c r="H2" s="65"/>
      <c r="I2" s="65"/>
      <c r="J2" s="65"/>
      <c r="K2" s="3"/>
    </row>
    <row r="3" spans="1:11" s="4" customFormat="1" ht="14.25" customHeight="1">
      <c r="A3" s="65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3"/>
    </row>
    <row r="4" spans="1:11" s="4" customFormat="1" ht="14.25" customHeight="1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65"/>
      <c r="K4" s="3"/>
    </row>
    <row r="5" spans="1:11" s="4" customFormat="1" ht="15" customHeight="1">
      <c r="A5" s="66" t="s">
        <v>186</v>
      </c>
      <c r="B5" s="66"/>
      <c r="C5" s="66"/>
      <c r="D5" s="66"/>
      <c r="E5" s="66"/>
      <c r="F5" s="66"/>
      <c r="G5" s="66"/>
      <c r="H5" s="66"/>
      <c r="I5" s="66"/>
      <c r="J5" s="66"/>
      <c r="K5" s="3"/>
    </row>
    <row r="6" spans="1:10" ht="18.75" customHeight="1">
      <c r="A6" s="5"/>
      <c r="B6" s="5"/>
      <c r="C6" s="5"/>
      <c r="D6" s="5"/>
      <c r="E6" s="26"/>
      <c r="F6" s="5"/>
      <c r="G6" s="5"/>
      <c r="H6" s="5"/>
      <c r="I6" s="5"/>
      <c r="J6" s="5"/>
    </row>
    <row r="7" spans="1:13" ht="66.75" customHeight="1">
      <c r="A7" s="67" t="s">
        <v>174</v>
      </c>
      <c r="B7" s="67"/>
      <c r="C7" s="67"/>
      <c r="D7" s="67"/>
      <c r="E7" s="67"/>
      <c r="F7" s="67"/>
      <c r="G7" s="67"/>
      <c r="H7" s="67"/>
      <c r="I7" s="67"/>
      <c r="J7" s="67"/>
      <c r="M7" s="4"/>
    </row>
    <row r="8" spans="1:13" ht="13.5" customHeight="1">
      <c r="A8" s="22"/>
      <c r="B8" s="22"/>
      <c r="C8" s="22"/>
      <c r="D8" s="22"/>
      <c r="E8" s="22"/>
      <c r="F8" s="22"/>
      <c r="G8" s="22"/>
      <c r="H8" s="22"/>
      <c r="I8" s="22"/>
      <c r="J8" s="47" t="s">
        <v>2</v>
      </c>
      <c r="M8" s="4"/>
    </row>
    <row r="9" spans="1:10" s="6" customFormat="1" ht="15" customHeight="1">
      <c r="A9" s="73" t="s">
        <v>5</v>
      </c>
      <c r="B9" s="73" t="s">
        <v>112</v>
      </c>
      <c r="C9" s="75" t="s">
        <v>6</v>
      </c>
      <c r="D9" s="73" t="s">
        <v>7</v>
      </c>
      <c r="E9" s="77" t="s">
        <v>8</v>
      </c>
      <c r="F9" s="77" t="s">
        <v>9</v>
      </c>
      <c r="G9" s="68" t="s">
        <v>175</v>
      </c>
      <c r="H9" s="70" t="s">
        <v>176</v>
      </c>
      <c r="I9" s="70"/>
      <c r="J9" s="71" t="s">
        <v>4</v>
      </c>
    </row>
    <row r="10" spans="1:10" s="6" customFormat="1" ht="37.5" customHeight="1">
      <c r="A10" s="74"/>
      <c r="B10" s="74"/>
      <c r="C10" s="76"/>
      <c r="D10" s="74"/>
      <c r="E10" s="78"/>
      <c r="F10" s="78"/>
      <c r="G10" s="69"/>
      <c r="H10" s="64" t="s">
        <v>164</v>
      </c>
      <c r="I10" s="46" t="s">
        <v>3</v>
      </c>
      <c r="J10" s="72"/>
    </row>
    <row r="11" spans="1:10" ht="19.5" customHeight="1">
      <c r="A11" s="27" t="s">
        <v>10</v>
      </c>
      <c r="B11" s="8">
        <v>759</v>
      </c>
      <c r="C11" s="28" t="s">
        <v>11</v>
      </c>
      <c r="D11" s="28" t="s">
        <v>12</v>
      </c>
      <c r="E11" s="28"/>
      <c r="F11" s="28"/>
      <c r="G11" s="29">
        <f>G12+G19+G35+G40+G45</f>
        <v>2333.3</v>
      </c>
      <c r="H11" s="29">
        <f>H12+H19+H35+H40+H45</f>
        <v>2624.9</v>
      </c>
      <c r="I11" s="29">
        <f>I12+I19+I35+I40+I45</f>
        <v>2324</v>
      </c>
      <c r="J11" s="63">
        <f>I11*100/H11</f>
        <v>88.53670616023467</v>
      </c>
    </row>
    <row r="12" spans="1:10" ht="33.75" customHeight="1">
      <c r="A12" s="7" t="s">
        <v>13</v>
      </c>
      <c r="B12" s="30">
        <v>759</v>
      </c>
      <c r="C12" s="9" t="s">
        <v>11</v>
      </c>
      <c r="D12" s="9" t="s">
        <v>14</v>
      </c>
      <c r="E12" s="9"/>
      <c r="F12" s="9"/>
      <c r="G12" s="31">
        <f>G13</f>
        <v>552.5</v>
      </c>
      <c r="H12" s="31">
        <f>H13</f>
        <v>431.6</v>
      </c>
      <c r="I12" s="31">
        <f>I13</f>
        <v>616.5</v>
      </c>
      <c r="J12" s="63">
        <f aca="true" t="shared" si="0" ref="J12:J73">I12*100/H12</f>
        <v>142.84059314179797</v>
      </c>
    </row>
    <row r="13" spans="1:12" ht="24.75" customHeight="1">
      <c r="A13" s="7" t="s">
        <v>113</v>
      </c>
      <c r="B13" s="30">
        <v>759</v>
      </c>
      <c r="C13" s="9" t="s">
        <v>11</v>
      </c>
      <c r="D13" s="9" t="s">
        <v>14</v>
      </c>
      <c r="E13" s="10" t="s">
        <v>15</v>
      </c>
      <c r="F13" s="9"/>
      <c r="G13" s="31">
        <f>G14</f>
        <v>552.5</v>
      </c>
      <c r="H13" s="31">
        <f>H14</f>
        <v>431.6</v>
      </c>
      <c r="I13" s="31">
        <f>I14</f>
        <v>616.5</v>
      </c>
      <c r="J13" s="63">
        <f t="shared" si="0"/>
        <v>142.84059314179797</v>
      </c>
      <c r="L13" s="11"/>
    </row>
    <row r="14" spans="1:10" ht="26.25" customHeight="1">
      <c r="A14" s="7" t="s">
        <v>114</v>
      </c>
      <c r="B14" s="30">
        <v>759</v>
      </c>
      <c r="C14" s="9" t="s">
        <v>11</v>
      </c>
      <c r="D14" s="9" t="s">
        <v>14</v>
      </c>
      <c r="E14" s="10" t="s">
        <v>16</v>
      </c>
      <c r="F14" s="9"/>
      <c r="G14" s="31">
        <f>G15</f>
        <v>552.5</v>
      </c>
      <c r="H14" s="31">
        <f>H15</f>
        <v>431.6</v>
      </c>
      <c r="I14" s="31">
        <f>I15</f>
        <v>616.5</v>
      </c>
      <c r="J14" s="63">
        <f t="shared" si="0"/>
        <v>142.84059314179797</v>
      </c>
    </row>
    <row r="15" spans="1:10" ht="50.25" customHeight="1">
      <c r="A15" s="7" t="s">
        <v>17</v>
      </c>
      <c r="B15" s="30">
        <v>759</v>
      </c>
      <c r="C15" s="9" t="s">
        <v>11</v>
      </c>
      <c r="D15" s="9" t="s">
        <v>14</v>
      </c>
      <c r="E15" s="10" t="s">
        <v>16</v>
      </c>
      <c r="F15" s="9" t="s">
        <v>18</v>
      </c>
      <c r="G15" s="31">
        <f>G16</f>
        <v>552.5</v>
      </c>
      <c r="H15" s="31">
        <f>H16</f>
        <v>431.6</v>
      </c>
      <c r="I15" s="31">
        <f>I16</f>
        <v>616.5</v>
      </c>
      <c r="J15" s="63">
        <f t="shared" si="0"/>
        <v>142.84059314179797</v>
      </c>
    </row>
    <row r="16" spans="1:10" ht="27.75" customHeight="1">
      <c r="A16" s="7" t="s">
        <v>19</v>
      </c>
      <c r="B16" s="30">
        <v>759</v>
      </c>
      <c r="C16" s="9" t="s">
        <v>11</v>
      </c>
      <c r="D16" s="9" t="s">
        <v>14</v>
      </c>
      <c r="E16" s="10" t="s">
        <v>16</v>
      </c>
      <c r="F16" s="9" t="s">
        <v>20</v>
      </c>
      <c r="G16" s="31">
        <f>G17+G18</f>
        <v>552.5</v>
      </c>
      <c r="H16" s="31">
        <f>H17+H18</f>
        <v>431.6</v>
      </c>
      <c r="I16" s="31">
        <f>I17+I18</f>
        <v>616.5</v>
      </c>
      <c r="J16" s="63">
        <f t="shared" si="0"/>
        <v>142.84059314179797</v>
      </c>
    </row>
    <row r="17" spans="1:10" ht="18.75" customHeight="1">
      <c r="A17" s="7" t="s">
        <v>115</v>
      </c>
      <c r="B17" s="30">
        <v>759</v>
      </c>
      <c r="C17" s="9" t="s">
        <v>11</v>
      </c>
      <c r="D17" s="9" t="s">
        <v>14</v>
      </c>
      <c r="E17" s="10" t="s">
        <v>16</v>
      </c>
      <c r="F17" s="9" t="s">
        <v>21</v>
      </c>
      <c r="G17" s="31">
        <v>425.3</v>
      </c>
      <c r="H17" s="31">
        <v>331.5</v>
      </c>
      <c r="I17" s="31">
        <v>499.7</v>
      </c>
      <c r="J17" s="63">
        <f t="shared" si="0"/>
        <v>150.7390648567119</v>
      </c>
    </row>
    <row r="18" spans="1:10" ht="39" customHeight="1">
      <c r="A18" s="7" t="s">
        <v>116</v>
      </c>
      <c r="B18" s="30">
        <v>759</v>
      </c>
      <c r="C18" s="9" t="s">
        <v>11</v>
      </c>
      <c r="D18" s="9" t="s">
        <v>14</v>
      </c>
      <c r="E18" s="10" t="s">
        <v>16</v>
      </c>
      <c r="F18" s="9" t="s">
        <v>22</v>
      </c>
      <c r="G18" s="31">
        <v>127.2</v>
      </c>
      <c r="H18" s="31">
        <v>100.1</v>
      </c>
      <c r="I18" s="31">
        <v>116.8</v>
      </c>
      <c r="J18" s="63">
        <f t="shared" si="0"/>
        <v>116.68331668331669</v>
      </c>
    </row>
    <row r="19" spans="1:10" ht="36.75" customHeight="1">
      <c r="A19" s="7" t="s">
        <v>23</v>
      </c>
      <c r="B19" s="30">
        <v>759</v>
      </c>
      <c r="C19" s="9" t="s">
        <v>11</v>
      </c>
      <c r="D19" s="9" t="s">
        <v>24</v>
      </c>
      <c r="E19" s="9"/>
      <c r="F19" s="9"/>
      <c r="G19" s="31">
        <f>G20</f>
        <v>1532.9</v>
      </c>
      <c r="H19" s="31">
        <f>H20</f>
        <v>1634.8000000000002</v>
      </c>
      <c r="I19" s="31">
        <f>I20</f>
        <v>1184.6</v>
      </c>
      <c r="J19" s="63">
        <f t="shared" si="0"/>
        <v>72.46146317592364</v>
      </c>
    </row>
    <row r="20" spans="1:10" ht="23.25" customHeight="1">
      <c r="A20" s="7" t="s">
        <v>117</v>
      </c>
      <c r="B20" s="30">
        <v>759</v>
      </c>
      <c r="C20" s="9" t="s">
        <v>11</v>
      </c>
      <c r="D20" s="9" t="s">
        <v>24</v>
      </c>
      <c r="E20" s="10" t="s">
        <v>25</v>
      </c>
      <c r="F20" s="9"/>
      <c r="G20" s="31">
        <f>G21</f>
        <v>1532.9</v>
      </c>
      <c r="H20" s="31">
        <f>H21</f>
        <v>1634.8000000000002</v>
      </c>
      <c r="I20" s="31">
        <f>I21</f>
        <v>1184.6</v>
      </c>
      <c r="J20" s="63">
        <f t="shared" si="0"/>
        <v>72.46146317592364</v>
      </c>
    </row>
    <row r="21" spans="1:10" ht="25.5" customHeight="1">
      <c r="A21" s="7" t="s">
        <v>118</v>
      </c>
      <c r="B21" s="30">
        <v>759</v>
      </c>
      <c r="C21" s="9" t="s">
        <v>11</v>
      </c>
      <c r="D21" s="9" t="s">
        <v>24</v>
      </c>
      <c r="E21" s="10" t="s">
        <v>26</v>
      </c>
      <c r="F21" s="9"/>
      <c r="G21" s="31">
        <f>G22+G26+G30</f>
        <v>1532.9</v>
      </c>
      <c r="H21" s="31">
        <f>H22+H26+H30</f>
        <v>1634.8000000000002</v>
      </c>
      <c r="I21" s="31">
        <f>I22+I26+I30</f>
        <v>1184.6</v>
      </c>
      <c r="J21" s="63">
        <f t="shared" si="0"/>
        <v>72.46146317592364</v>
      </c>
    </row>
    <row r="22" spans="1:10" ht="51" customHeight="1">
      <c r="A22" s="7" t="s">
        <v>17</v>
      </c>
      <c r="B22" s="30">
        <v>759</v>
      </c>
      <c r="C22" s="9" t="s">
        <v>11</v>
      </c>
      <c r="D22" s="9" t="s">
        <v>24</v>
      </c>
      <c r="E22" s="10" t="s">
        <v>26</v>
      </c>
      <c r="F22" s="9" t="s">
        <v>18</v>
      </c>
      <c r="G22" s="31">
        <f>G23</f>
        <v>1426.5</v>
      </c>
      <c r="H22" s="31">
        <f>H23</f>
        <v>1471.8000000000002</v>
      </c>
      <c r="I22" s="31">
        <f>I23</f>
        <v>1110.1</v>
      </c>
      <c r="J22" s="63">
        <f t="shared" si="0"/>
        <v>75.4246500883272</v>
      </c>
    </row>
    <row r="23" spans="1:10" ht="25.5" customHeight="1">
      <c r="A23" s="7" t="s">
        <v>19</v>
      </c>
      <c r="B23" s="30">
        <v>759</v>
      </c>
      <c r="C23" s="9" t="s">
        <v>11</v>
      </c>
      <c r="D23" s="9" t="s">
        <v>24</v>
      </c>
      <c r="E23" s="10" t="s">
        <v>26</v>
      </c>
      <c r="F23" s="9" t="s">
        <v>20</v>
      </c>
      <c r="G23" s="31">
        <f>G24+G25</f>
        <v>1426.5</v>
      </c>
      <c r="H23" s="31">
        <f>H24+H25</f>
        <v>1471.8000000000002</v>
      </c>
      <c r="I23" s="31">
        <f>I24+I25</f>
        <v>1110.1</v>
      </c>
      <c r="J23" s="63">
        <f t="shared" si="0"/>
        <v>75.4246500883272</v>
      </c>
    </row>
    <row r="24" spans="1:10" ht="18" customHeight="1">
      <c r="A24" s="7" t="s">
        <v>115</v>
      </c>
      <c r="B24" s="30">
        <v>759</v>
      </c>
      <c r="C24" s="9" t="s">
        <v>11</v>
      </c>
      <c r="D24" s="9" t="s">
        <v>24</v>
      </c>
      <c r="E24" s="10" t="s">
        <v>26</v>
      </c>
      <c r="F24" s="9" t="s">
        <v>21</v>
      </c>
      <c r="G24" s="31">
        <v>1100</v>
      </c>
      <c r="H24" s="31">
        <v>1129.9</v>
      </c>
      <c r="I24" s="31">
        <v>888.9</v>
      </c>
      <c r="J24" s="63">
        <f t="shared" si="0"/>
        <v>78.6706788211346</v>
      </c>
    </row>
    <row r="25" spans="1:10" ht="42.75" customHeight="1">
      <c r="A25" s="7" t="s">
        <v>116</v>
      </c>
      <c r="B25" s="30">
        <v>759</v>
      </c>
      <c r="C25" s="9" t="s">
        <v>11</v>
      </c>
      <c r="D25" s="9" t="s">
        <v>24</v>
      </c>
      <c r="E25" s="10" t="s">
        <v>26</v>
      </c>
      <c r="F25" s="9" t="s">
        <v>22</v>
      </c>
      <c r="G25" s="31">
        <v>326.5</v>
      </c>
      <c r="H25" s="31">
        <v>341.9</v>
      </c>
      <c r="I25" s="31">
        <v>221.2</v>
      </c>
      <c r="J25" s="63">
        <f t="shared" si="0"/>
        <v>64.69727990640538</v>
      </c>
    </row>
    <row r="26" spans="1:10" ht="29.25" customHeight="1">
      <c r="A26" s="7" t="s">
        <v>27</v>
      </c>
      <c r="B26" s="30">
        <v>759</v>
      </c>
      <c r="C26" s="9" t="s">
        <v>11</v>
      </c>
      <c r="D26" s="9" t="s">
        <v>24</v>
      </c>
      <c r="E26" s="10" t="s">
        <v>26</v>
      </c>
      <c r="F26" s="9" t="s">
        <v>28</v>
      </c>
      <c r="G26" s="31">
        <f>G27</f>
        <v>100.4</v>
      </c>
      <c r="H26" s="31">
        <f>H27</f>
        <v>151.6</v>
      </c>
      <c r="I26" s="31">
        <f>I27</f>
        <v>69.9</v>
      </c>
      <c r="J26" s="63">
        <f t="shared" si="0"/>
        <v>46.10817941952507</v>
      </c>
    </row>
    <row r="27" spans="1:10" ht="26.25" customHeight="1">
      <c r="A27" s="7" t="s">
        <v>29</v>
      </c>
      <c r="B27" s="30">
        <v>759</v>
      </c>
      <c r="C27" s="9" t="s">
        <v>11</v>
      </c>
      <c r="D27" s="9" t="s">
        <v>24</v>
      </c>
      <c r="E27" s="10" t="s">
        <v>26</v>
      </c>
      <c r="F27" s="9" t="s">
        <v>30</v>
      </c>
      <c r="G27" s="31">
        <f>G28+G29</f>
        <v>100.4</v>
      </c>
      <c r="H27" s="31">
        <f>H28+H29</f>
        <v>151.6</v>
      </c>
      <c r="I27" s="31">
        <f>I28+I29</f>
        <v>69.9</v>
      </c>
      <c r="J27" s="63">
        <f t="shared" si="0"/>
        <v>46.10817941952507</v>
      </c>
    </row>
    <row r="28" spans="1:10" ht="18.75" customHeight="1">
      <c r="A28" s="7" t="s">
        <v>119</v>
      </c>
      <c r="B28" s="30">
        <v>759</v>
      </c>
      <c r="C28" s="9" t="s">
        <v>11</v>
      </c>
      <c r="D28" s="9" t="s">
        <v>24</v>
      </c>
      <c r="E28" s="10" t="s">
        <v>26</v>
      </c>
      <c r="F28" s="9" t="s">
        <v>31</v>
      </c>
      <c r="G28" s="31">
        <v>100.4</v>
      </c>
      <c r="H28" s="31">
        <v>151.6</v>
      </c>
      <c r="I28" s="31">
        <v>69.9</v>
      </c>
      <c r="J28" s="63">
        <f t="shared" si="0"/>
        <v>46.10817941952507</v>
      </c>
    </row>
    <row r="29" spans="1:10" ht="18.75" customHeight="1">
      <c r="A29" s="7" t="s">
        <v>120</v>
      </c>
      <c r="B29" s="30">
        <v>759</v>
      </c>
      <c r="C29" s="9" t="s">
        <v>11</v>
      </c>
      <c r="D29" s="9" t="s">
        <v>24</v>
      </c>
      <c r="E29" s="10" t="s">
        <v>26</v>
      </c>
      <c r="F29" s="9" t="s">
        <v>121</v>
      </c>
      <c r="G29" s="31">
        <v>0</v>
      </c>
      <c r="H29" s="31">
        <v>0</v>
      </c>
      <c r="I29" s="31">
        <v>0</v>
      </c>
      <c r="J29" s="63" t="e">
        <f t="shared" si="0"/>
        <v>#DIV/0!</v>
      </c>
    </row>
    <row r="30" spans="1:10" ht="18.75" customHeight="1">
      <c r="A30" s="7" t="s">
        <v>32</v>
      </c>
      <c r="B30" s="30">
        <v>759</v>
      </c>
      <c r="C30" s="9" t="s">
        <v>11</v>
      </c>
      <c r="D30" s="9" t="s">
        <v>24</v>
      </c>
      <c r="E30" s="10" t="s">
        <v>26</v>
      </c>
      <c r="F30" s="9" t="s">
        <v>33</v>
      </c>
      <c r="G30" s="31">
        <f>G31</f>
        <v>6</v>
      </c>
      <c r="H30" s="31">
        <f>H31</f>
        <v>11.399999999999999</v>
      </c>
      <c r="I30" s="31">
        <f>I31</f>
        <v>4.6</v>
      </c>
      <c r="J30" s="63">
        <f t="shared" si="0"/>
        <v>40.35087719298246</v>
      </c>
    </row>
    <row r="31" spans="1:10" ht="18" customHeight="1">
      <c r="A31" s="7" t="s">
        <v>122</v>
      </c>
      <c r="B31" s="30">
        <v>759</v>
      </c>
      <c r="C31" s="9" t="s">
        <v>11</v>
      </c>
      <c r="D31" s="9" t="s">
        <v>24</v>
      </c>
      <c r="E31" s="10" t="s">
        <v>26</v>
      </c>
      <c r="F31" s="9" t="s">
        <v>51</v>
      </c>
      <c r="G31" s="31">
        <f>G32+G33+G34</f>
        <v>6</v>
      </c>
      <c r="H31" s="31">
        <f>H32+H33+H34</f>
        <v>11.399999999999999</v>
      </c>
      <c r="I31" s="31">
        <f>I32+I33+I34</f>
        <v>4.6</v>
      </c>
      <c r="J31" s="63">
        <f t="shared" si="0"/>
        <v>40.35087719298246</v>
      </c>
    </row>
    <row r="32" spans="1:10" ht="21" customHeight="1">
      <c r="A32" s="7" t="s">
        <v>123</v>
      </c>
      <c r="B32" s="30">
        <v>759</v>
      </c>
      <c r="C32" s="9" t="s">
        <v>11</v>
      </c>
      <c r="D32" s="9" t="s">
        <v>24</v>
      </c>
      <c r="E32" s="10" t="s">
        <v>26</v>
      </c>
      <c r="F32" s="9" t="s">
        <v>124</v>
      </c>
      <c r="G32" s="31">
        <v>1.1</v>
      </c>
      <c r="H32" s="31">
        <v>1.2</v>
      </c>
      <c r="I32" s="31">
        <v>1.2</v>
      </c>
      <c r="J32" s="63">
        <f t="shared" si="0"/>
        <v>100</v>
      </c>
    </row>
    <row r="33" spans="1:10" ht="21" customHeight="1">
      <c r="A33" s="7" t="s">
        <v>125</v>
      </c>
      <c r="B33" s="30">
        <v>759</v>
      </c>
      <c r="C33" s="9" t="s">
        <v>11</v>
      </c>
      <c r="D33" s="9" t="s">
        <v>24</v>
      </c>
      <c r="E33" s="10" t="s">
        <v>26</v>
      </c>
      <c r="F33" s="9" t="s">
        <v>126</v>
      </c>
      <c r="G33" s="31">
        <v>4.9</v>
      </c>
      <c r="H33" s="31">
        <v>10.1</v>
      </c>
      <c r="I33" s="31">
        <v>3.4</v>
      </c>
      <c r="J33" s="63">
        <f t="shared" si="0"/>
        <v>33.663366336633665</v>
      </c>
    </row>
    <row r="34" spans="1:10" ht="21" customHeight="1">
      <c r="A34" s="7" t="s">
        <v>127</v>
      </c>
      <c r="B34" s="30">
        <v>759</v>
      </c>
      <c r="C34" s="9" t="s">
        <v>11</v>
      </c>
      <c r="D34" s="9" t="s">
        <v>24</v>
      </c>
      <c r="E34" s="10" t="s">
        <v>26</v>
      </c>
      <c r="F34" s="9" t="s">
        <v>128</v>
      </c>
      <c r="G34" s="31">
        <v>0</v>
      </c>
      <c r="H34" s="31">
        <v>0.1</v>
      </c>
      <c r="I34" s="31">
        <v>0</v>
      </c>
      <c r="J34" s="63">
        <f t="shared" si="0"/>
        <v>0</v>
      </c>
    </row>
    <row r="35" spans="1:10" ht="21.75" customHeight="1">
      <c r="A35" s="7" t="s">
        <v>34</v>
      </c>
      <c r="B35" s="30">
        <v>759</v>
      </c>
      <c r="C35" s="9" t="s">
        <v>11</v>
      </c>
      <c r="D35" s="9" t="s">
        <v>35</v>
      </c>
      <c r="E35" s="9"/>
      <c r="F35" s="9"/>
      <c r="G35" s="31">
        <f>G36</f>
        <v>0</v>
      </c>
      <c r="H35" s="31">
        <f>H36</f>
        <v>0</v>
      </c>
      <c r="I35" s="31">
        <f>I36</f>
        <v>0</v>
      </c>
      <c r="J35" s="63">
        <v>0</v>
      </c>
    </row>
    <row r="36" spans="1:10" ht="21" customHeight="1">
      <c r="A36" s="7" t="s">
        <v>36</v>
      </c>
      <c r="B36" s="30">
        <v>759</v>
      </c>
      <c r="C36" s="9" t="s">
        <v>11</v>
      </c>
      <c r="D36" s="9" t="s">
        <v>35</v>
      </c>
      <c r="E36" s="9" t="s">
        <v>37</v>
      </c>
      <c r="F36" s="9"/>
      <c r="G36" s="31">
        <f>G37</f>
        <v>0</v>
      </c>
      <c r="H36" s="31">
        <f>H37</f>
        <v>0</v>
      </c>
      <c r="I36" s="31">
        <f>I37</f>
        <v>0</v>
      </c>
      <c r="J36" s="63">
        <v>0</v>
      </c>
    </row>
    <row r="37" spans="1:10" ht="22.5" customHeight="1">
      <c r="A37" s="7" t="s">
        <v>38</v>
      </c>
      <c r="B37" s="30">
        <v>759</v>
      </c>
      <c r="C37" s="9" t="s">
        <v>11</v>
      </c>
      <c r="D37" s="9" t="s">
        <v>35</v>
      </c>
      <c r="E37" s="9" t="s">
        <v>39</v>
      </c>
      <c r="F37" s="9"/>
      <c r="G37" s="31">
        <f>G38</f>
        <v>0</v>
      </c>
      <c r="H37" s="31">
        <f>H38</f>
        <v>0</v>
      </c>
      <c r="I37" s="31">
        <f>I38</f>
        <v>0</v>
      </c>
      <c r="J37" s="63">
        <v>0</v>
      </c>
    </row>
    <row r="38" spans="1:10" ht="16.5" customHeight="1">
      <c r="A38" s="7" t="s">
        <v>32</v>
      </c>
      <c r="B38" s="30">
        <v>759</v>
      </c>
      <c r="C38" s="9" t="s">
        <v>11</v>
      </c>
      <c r="D38" s="9" t="s">
        <v>35</v>
      </c>
      <c r="E38" s="9" t="s">
        <v>39</v>
      </c>
      <c r="F38" s="9" t="s">
        <v>33</v>
      </c>
      <c r="G38" s="31">
        <f>G39</f>
        <v>0</v>
      </c>
      <c r="H38" s="31">
        <f>H39</f>
        <v>0</v>
      </c>
      <c r="I38" s="31">
        <f>I39</f>
        <v>0</v>
      </c>
      <c r="J38" s="63">
        <v>0</v>
      </c>
    </row>
    <row r="39" spans="1:10" ht="16.5" customHeight="1">
      <c r="A39" s="7" t="s">
        <v>40</v>
      </c>
      <c r="B39" s="30">
        <v>759</v>
      </c>
      <c r="C39" s="9" t="s">
        <v>11</v>
      </c>
      <c r="D39" s="9" t="s">
        <v>35</v>
      </c>
      <c r="E39" s="9" t="s">
        <v>39</v>
      </c>
      <c r="F39" s="9" t="s">
        <v>41</v>
      </c>
      <c r="G39" s="31">
        <v>0</v>
      </c>
      <c r="H39" s="31">
        <v>0</v>
      </c>
      <c r="I39" s="31">
        <v>0</v>
      </c>
      <c r="J39" s="63">
        <v>0</v>
      </c>
    </row>
    <row r="40" spans="1:10" ht="17.25" customHeight="1">
      <c r="A40" s="32" t="s">
        <v>42</v>
      </c>
      <c r="B40" s="30">
        <v>759</v>
      </c>
      <c r="C40" s="9" t="s">
        <v>11</v>
      </c>
      <c r="D40" s="9" t="s">
        <v>43</v>
      </c>
      <c r="E40" s="9"/>
      <c r="F40" s="9"/>
      <c r="G40" s="31">
        <f>G41</f>
        <v>0</v>
      </c>
      <c r="H40" s="31">
        <f aca="true" t="shared" si="1" ref="H40:I43">H41</f>
        <v>0</v>
      </c>
      <c r="I40" s="31">
        <f t="shared" si="1"/>
        <v>0</v>
      </c>
      <c r="J40" s="63">
        <v>0</v>
      </c>
    </row>
    <row r="41" spans="1:10" ht="23.25" customHeight="1">
      <c r="A41" s="33" t="s">
        <v>44</v>
      </c>
      <c r="B41" s="30">
        <v>759</v>
      </c>
      <c r="C41" s="9" t="s">
        <v>11</v>
      </c>
      <c r="D41" s="9" t="s">
        <v>43</v>
      </c>
      <c r="E41" s="9" t="s">
        <v>45</v>
      </c>
      <c r="F41" s="9"/>
      <c r="G41" s="31">
        <f>G42</f>
        <v>0</v>
      </c>
      <c r="H41" s="31">
        <f t="shared" si="1"/>
        <v>0</v>
      </c>
      <c r="I41" s="31">
        <f t="shared" si="1"/>
        <v>0</v>
      </c>
      <c r="J41" s="63">
        <v>0</v>
      </c>
    </row>
    <row r="42" spans="1:10" ht="17.25" customHeight="1">
      <c r="A42" s="32" t="s">
        <v>46</v>
      </c>
      <c r="B42" s="30">
        <v>759</v>
      </c>
      <c r="C42" s="9" t="s">
        <v>11</v>
      </c>
      <c r="D42" s="9" t="s">
        <v>43</v>
      </c>
      <c r="E42" s="9" t="s">
        <v>45</v>
      </c>
      <c r="F42" s="9"/>
      <c r="G42" s="31">
        <f>G43</f>
        <v>0</v>
      </c>
      <c r="H42" s="31">
        <f t="shared" si="1"/>
        <v>0</v>
      </c>
      <c r="I42" s="31">
        <f t="shared" si="1"/>
        <v>0</v>
      </c>
      <c r="J42" s="63">
        <v>0</v>
      </c>
    </row>
    <row r="43" spans="1:10" ht="17.25" customHeight="1">
      <c r="A43" s="32" t="s">
        <v>32</v>
      </c>
      <c r="B43" s="30">
        <v>759</v>
      </c>
      <c r="C43" s="9" t="s">
        <v>11</v>
      </c>
      <c r="D43" s="9" t="s">
        <v>43</v>
      </c>
      <c r="E43" s="9" t="s">
        <v>45</v>
      </c>
      <c r="F43" s="9" t="s">
        <v>33</v>
      </c>
      <c r="G43" s="31">
        <f>G44</f>
        <v>0</v>
      </c>
      <c r="H43" s="31">
        <f t="shared" si="1"/>
        <v>0</v>
      </c>
      <c r="I43" s="31">
        <f t="shared" si="1"/>
        <v>0</v>
      </c>
      <c r="J43" s="63">
        <v>0</v>
      </c>
    </row>
    <row r="44" spans="1:10" ht="16.5" customHeight="1">
      <c r="A44" s="32" t="s">
        <v>47</v>
      </c>
      <c r="B44" s="30">
        <v>759</v>
      </c>
      <c r="C44" s="9" t="s">
        <v>11</v>
      </c>
      <c r="D44" s="9" t="s">
        <v>43</v>
      </c>
      <c r="E44" s="9" t="s">
        <v>45</v>
      </c>
      <c r="F44" s="9" t="s">
        <v>48</v>
      </c>
      <c r="G44" s="31">
        <v>0</v>
      </c>
      <c r="H44" s="31">
        <v>0</v>
      </c>
      <c r="I44" s="31">
        <v>0</v>
      </c>
      <c r="J44" s="63">
        <v>0</v>
      </c>
    </row>
    <row r="45" spans="1:10" ht="21.75" customHeight="1">
      <c r="A45" s="7" t="s">
        <v>49</v>
      </c>
      <c r="B45" s="30">
        <v>759</v>
      </c>
      <c r="C45" s="9" t="s">
        <v>11</v>
      </c>
      <c r="D45" s="9" t="s">
        <v>50</v>
      </c>
      <c r="E45" s="9"/>
      <c r="F45" s="9"/>
      <c r="G45" s="31">
        <f>G46+G69+G73</f>
        <v>247.89999999999998</v>
      </c>
      <c r="H45" s="31">
        <f>H46+H69+H73</f>
        <v>558.5</v>
      </c>
      <c r="I45" s="31">
        <f>I46+I69+I73</f>
        <v>522.9</v>
      </c>
      <c r="J45" s="63">
        <f t="shared" si="0"/>
        <v>93.62578334825426</v>
      </c>
    </row>
    <row r="46" spans="1:10" ht="27.75" customHeight="1">
      <c r="A46" s="7" t="s">
        <v>129</v>
      </c>
      <c r="B46" s="30">
        <v>759</v>
      </c>
      <c r="C46" s="9" t="s">
        <v>11</v>
      </c>
      <c r="D46" s="9" t="s">
        <v>50</v>
      </c>
      <c r="E46" s="15">
        <v>6180000000</v>
      </c>
      <c r="F46" s="9"/>
      <c r="G46" s="31">
        <f>G47+G65+G67</f>
        <v>241.89999999999998</v>
      </c>
      <c r="H46" s="31">
        <f>H47+H65+H67</f>
        <v>542.8</v>
      </c>
      <c r="I46" s="31">
        <f>I47+I65+I67</f>
        <v>517.1</v>
      </c>
      <c r="J46" s="63">
        <f t="shared" si="0"/>
        <v>95.26529108327193</v>
      </c>
    </row>
    <row r="47" spans="1:10" ht="21.75" customHeight="1">
      <c r="A47" s="7" t="s">
        <v>130</v>
      </c>
      <c r="B47" s="30">
        <v>759</v>
      </c>
      <c r="C47" s="9" t="s">
        <v>11</v>
      </c>
      <c r="D47" s="9" t="s">
        <v>50</v>
      </c>
      <c r="E47" s="15">
        <v>6180090000</v>
      </c>
      <c r="F47" s="9"/>
      <c r="G47" s="31">
        <f>G48+G54</f>
        <v>212.1</v>
      </c>
      <c r="H47" s="31">
        <f>H48+H54+H62+H51</f>
        <v>519.4</v>
      </c>
      <c r="I47" s="31">
        <f>I48+I54+I51</f>
        <v>493.7</v>
      </c>
      <c r="J47" s="63">
        <f t="shared" si="0"/>
        <v>95.0519830573739</v>
      </c>
    </row>
    <row r="48" spans="1:10" ht="24" customHeight="1">
      <c r="A48" s="7" t="s">
        <v>27</v>
      </c>
      <c r="B48" s="30">
        <v>759</v>
      </c>
      <c r="C48" s="9" t="s">
        <v>11</v>
      </c>
      <c r="D48" s="9" t="s">
        <v>50</v>
      </c>
      <c r="E48" s="15">
        <v>6180090010</v>
      </c>
      <c r="F48" s="9" t="s">
        <v>28</v>
      </c>
      <c r="G48" s="31">
        <f>G49</f>
        <v>211.1</v>
      </c>
      <c r="H48" s="31">
        <f>H49</f>
        <v>212.4</v>
      </c>
      <c r="I48" s="31">
        <f>I49</f>
        <v>198.7</v>
      </c>
      <c r="J48" s="63">
        <f t="shared" si="0"/>
        <v>93.54990583804143</v>
      </c>
    </row>
    <row r="49" spans="1:10" ht="23.25" customHeight="1">
      <c r="A49" s="7" t="s">
        <v>29</v>
      </c>
      <c r="B49" s="30">
        <v>759</v>
      </c>
      <c r="C49" s="9" t="s">
        <v>11</v>
      </c>
      <c r="D49" s="9" t="s">
        <v>50</v>
      </c>
      <c r="E49" s="15">
        <v>6180090010</v>
      </c>
      <c r="F49" s="9" t="s">
        <v>30</v>
      </c>
      <c r="G49" s="31">
        <f>G50</f>
        <v>211.1</v>
      </c>
      <c r="H49" s="31">
        <f>H50</f>
        <v>212.4</v>
      </c>
      <c r="I49" s="31">
        <f>I50</f>
        <v>198.7</v>
      </c>
      <c r="J49" s="63">
        <f t="shared" si="0"/>
        <v>93.54990583804143</v>
      </c>
    </row>
    <row r="50" spans="1:11" ht="22.5" customHeight="1">
      <c r="A50" s="7" t="s">
        <v>119</v>
      </c>
      <c r="B50" s="30">
        <v>759</v>
      </c>
      <c r="C50" s="9" t="s">
        <v>11</v>
      </c>
      <c r="D50" s="9" t="s">
        <v>50</v>
      </c>
      <c r="E50" s="15">
        <v>6180090010</v>
      </c>
      <c r="F50" s="9" t="s">
        <v>31</v>
      </c>
      <c r="G50" s="31">
        <v>211.1</v>
      </c>
      <c r="H50" s="31">
        <v>212.4</v>
      </c>
      <c r="I50" s="31">
        <v>198.7</v>
      </c>
      <c r="J50" s="63">
        <f t="shared" si="0"/>
        <v>93.54990583804143</v>
      </c>
      <c r="K50" s="34"/>
    </row>
    <row r="51" spans="1:11" ht="22.5" customHeight="1">
      <c r="A51" s="7" t="s">
        <v>100</v>
      </c>
      <c r="B51" s="30">
        <v>759</v>
      </c>
      <c r="C51" s="9" t="s">
        <v>11</v>
      </c>
      <c r="D51" s="9" t="s">
        <v>50</v>
      </c>
      <c r="E51" s="15">
        <v>6180090010</v>
      </c>
      <c r="F51" s="9" t="s">
        <v>101</v>
      </c>
      <c r="G51" s="31">
        <v>0</v>
      </c>
      <c r="H51" s="31">
        <f>H52</f>
        <v>0</v>
      </c>
      <c r="I51" s="31">
        <f>I52</f>
        <v>0</v>
      </c>
      <c r="J51" s="63" t="e">
        <f t="shared" si="0"/>
        <v>#DIV/0!</v>
      </c>
      <c r="K51" s="34"/>
    </row>
    <row r="52" spans="1:11" ht="22.5" customHeight="1">
      <c r="A52" s="7" t="s">
        <v>183</v>
      </c>
      <c r="B52" s="30">
        <v>759</v>
      </c>
      <c r="C52" s="9" t="s">
        <v>11</v>
      </c>
      <c r="D52" s="9" t="s">
        <v>50</v>
      </c>
      <c r="E52" s="15">
        <v>6180090010</v>
      </c>
      <c r="F52" s="9" t="s">
        <v>181</v>
      </c>
      <c r="G52" s="31">
        <v>0</v>
      </c>
      <c r="H52" s="31">
        <f>H53</f>
        <v>0</v>
      </c>
      <c r="I52" s="31">
        <f>I53</f>
        <v>0</v>
      </c>
      <c r="J52" s="63" t="e">
        <f t="shared" si="0"/>
        <v>#DIV/0!</v>
      </c>
      <c r="K52" s="34"/>
    </row>
    <row r="53" spans="1:11" ht="22.5" customHeight="1">
      <c r="A53" s="7" t="s">
        <v>184</v>
      </c>
      <c r="B53" s="30">
        <v>759</v>
      </c>
      <c r="C53" s="9" t="s">
        <v>11</v>
      </c>
      <c r="D53" s="9" t="s">
        <v>50</v>
      </c>
      <c r="E53" s="15">
        <v>6180090010</v>
      </c>
      <c r="F53" s="9" t="s">
        <v>182</v>
      </c>
      <c r="G53" s="31">
        <v>0</v>
      </c>
      <c r="H53" s="31">
        <v>0</v>
      </c>
      <c r="I53" s="31">
        <v>0</v>
      </c>
      <c r="J53" s="63" t="e">
        <f t="shared" si="0"/>
        <v>#DIV/0!</v>
      </c>
      <c r="K53" s="34"/>
    </row>
    <row r="54" spans="1:10" ht="21.75" customHeight="1">
      <c r="A54" s="7" t="s">
        <v>32</v>
      </c>
      <c r="B54" s="30">
        <v>759</v>
      </c>
      <c r="C54" s="9" t="s">
        <v>11</v>
      </c>
      <c r="D54" s="9" t="s">
        <v>50</v>
      </c>
      <c r="E54" s="15">
        <v>6180090010</v>
      </c>
      <c r="F54" s="9" t="s">
        <v>33</v>
      </c>
      <c r="G54" s="31">
        <f>G55</f>
        <v>1</v>
      </c>
      <c r="H54" s="31">
        <f>H55+H59</f>
        <v>297</v>
      </c>
      <c r="I54" s="31">
        <f>I55+I60</f>
        <v>295</v>
      </c>
      <c r="J54" s="63">
        <f t="shared" si="0"/>
        <v>99.32659932659932</v>
      </c>
    </row>
    <row r="55" spans="1:10" ht="21.75" customHeight="1">
      <c r="A55" s="7" t="s">
        <v>122</v>
      </c>
      <c r="B55" s="30">
        <v>759</v>
      </c>
      <c r="C55" s="9" t="s">
        <v>11</v>
      </c>
      <c r="D55" s="9" t="s">
        <v>50</v>
      </c>
      <c r="E55" s="15">
        <v>6180090010</v>
      </c>
      <c r="F55" s="9" t="s">
        <v>51</v>
      </c>
      <c r="G55" s="31">
        <f>G56+G58</f>
        <v>1</v>
      </c>
      <c r="H55" s="31">
        <f>H56+H58+H57</f>
        <v>30.5</v>
      </c>
      <c r="I55" s="31">
        <f>I56+I58+I57</f>
        <v>28.5</v>
      </c>
      <c r="J55" s="63">
        <f t="shared" si="0"/>
        <v>93.44262295081967</v>
      </c>
    </row>
    <row r="56" spans="1:10" ht="21.75" customHeight="1">
      <c r="A56" s="7" t="s">
        <v>123</v>
      </c>
      <c r="B56" s="30">
        <v>759</v>
      </c>
      <c r="C56" s="9" t="s">
        <v>11</v>
      </c>
      <c r="D56" s="9" t="s">
        <v>50</v>
      </c>
      <c r="E56" s="15">
        <v>6180090010</v>
      </c>
      <c r="F56" s="9" t="s">
        <v>124</v>
      </c>
      <c r="G56" s="31">
        <v>0</v>
      </c>
      <c r="H56" s="31">
        <v>1</v>
      </c>
      <c r="I56" s="31">
        <v>0</v>
      </c>
      <c r="J56" s="63">
        <f t="shared" si="0"/>
        <v>0</v>
      </c>
    </row>
    <row r="57" spans="1:10" ht="21.75" customHeight="1">
      <c r="A57" s="7" t="s">
        <v>125</v>
      </c>
      <c r="B57" s="30">
        <v>759</v>
      </c>
      <c r="C57" s="9" t="s">
        <v>11</v>
      </c>
      <c r="D57" s="9" t="s">
        <v>50</v>
      </c>
      <c r="E57" s="15">
        <v>6180090010</v>
      </c>
      <c r="F57" s="9" t="s">
        <v>126</v>
      </c>
      <c r="G57" s="31">
        <v>0</v>
      </c>
      <c r="H57" s="31">
        <v>8.5</v>
      </c>
      <c r="I57" s="31">
        <v>8.5</v>
      </c>
      <c r="J57" s="63">
        <f t="shared" si="0"/>
        <v>100</v>
      </c>
    </row>
    <row r="58" spans="1:10" ht="21.75" customHeight="1">
      <c r="A58" s="7" t="s">
        <v>127</v>
      </c>
      <c r="B58" s="30">
        <v>759</v>
      </c>
      <c r="C58" s="9" t="s">
        <v>11</v>
      </c>
      <c r="D58" s="9" t="s">
        <v>50</v>
      </c>
      <c r="E58" s="15">
        <v>6180090010</v>
      </c>
      <c r="F58" s="9" t="s">
        <v>128</v>
      </c>
      <c r="G58" s="31">
        <v>1</v>
      </c>
      <c r="H58" s="31">
        <v>21</v>
      </c>
      <c r="I58" s="31">
        <v>20</v>
      </c>
      <c r="J58" s="63">
        <v>0</v>
      </c>
    </row>
    <row r="59" spans="1:10" ht="90" customHeight="1">
      <c r="A59" s="7" t="s">
        <v>185</v>
      </c>
      <c r="B59" s="30">
        <v>759</v>
      </c>
      <c r="C59" s="9" t="s">
        <v>11</v>
      </c>
      <c r="D59" s="9" t="s">
        <v>50</v>
      </c>
      <c r="E59" s="15">
        <v>6180090010</v>
      </c>
      <c r="F59" s="9" t="s">
        <v>33</v>
      </c>
      <c r="G59" s="31">
        <v>0</v>
      </c>
      <c r="H59" s="31">
        <f>H60</f>
        <v>266.5</v>
      </c>
      <c r="I59" s="31">
        <f>I60</f>
        <v>266.5</v>
      </c>
      <c r="J59" s="63">
        <v>0</v>
      </c>
    </row>
    <row r="60" spans="1:10" ht="83.25" customHeight="1">
      <c r="A60" s="7" t="s">
        <v>185</v>
      </c>
      <c r="B60" s="30">
        <v>759</v>
      </c>
      <c r="C60" s="9" t="s">
        <v>11</v>
      </c>
      <c r="D60" s="9" t="s">
        <v>50</v>
      </c>
      <c r="E60" s="15">
        <v>6180090010</v>
      </c>
      <c r="F60" s="9" t="s">
        <v>177</v>
      </c>
      <c r="G60" s="31">
        <v>0</v>
      </c>
      <c r="H60" s="31">
        <f>H61</f>
        <v>266.5</v>
      </c>
      <c r="I60" s="31">
        <f>I61</f>
        <v>266.5</v>
      </c>
      <c r="J60" s="63">
        <v>0</v>
      </c>
    </row>
    <row r="61" spans="1:10" ht="77.25" customHeight="1">
      <c r="A61" s="7" t="s">
        <v>185</v>
      </c>
      <c r="B61" s="30">
        <v>759</v>
      </c>
      <c r="C61" s="9" t="s">
        <v>11</v>
      </c>
      <c r="D61" s="9" t="s">
        <v>50</v>
      </c>
      <c r="E61" s="15">
        <v>6180090010</v>
      </c>
      <c r="F61" s="9" t="s">
        <v>178</v>
      </c>
      <c r="G61" s="31">
        <v>0</v>
      </c>
      <c r="H61" s="31">
        <v>266.5</v>
      </c>
      <c r="I61" s="31">
        <v>266.5</v>
      </c>
      <c r="J61" s="63">
        <v>0</v>
      </c>
    </row>
    <row r="62" spans="1:10" ht="24" customHeight="1">
      <c r="A62" s="7" t="s">
        <v>27</v>
      </c>
      <c r="B62" s="30">
        <v>759</v>
      </c>
      <c r="C62" s="9" t="s">
        <v>11</v>
      </c>
      <c r="D62" s="9" t="s">
        <v>50</v>
      </c>
      <c r="E62" s="15">
        <v>6180090030</v>
      </c>
      <c r="F62" s="9" t="s">
        <v>28</v>
      </c>
      <c r="G62" s="31">
        <f>G63</f>
        <v>0</v>
      </c>
      <c r="H62" s="31">
        <f>H63</f>
        <v>10</v>
      </c>
      <c r="I62" s="31">
        <f>I63</f>
        <v>0</v>
      </c>
      <c r="J62" s="63">
        <f t="shared" si="0"/>
        <v>0</v>
      </c>
    </row>
    <row r="63" spans="1:10" ht="24.75" customHeight="1">
      <c r="A63" s="7" t="s">
        <v>29</v>
      </c>
      <c r="B63" s="30">
        <v>759</v>
      </c>
      <c r="C63" s="9" t="s">
        <v>11</v>
      </c>
      <c r="D63" s="9" t="s">
        <v>50</v>
      </c>
      <c r="E63" s="15">
        <v>6180090030</v>
      </c>
      <c r="F63" s="9" t="s">
        <v>30</v>
      </c>
      <c r="G63" s="31">
        <f>G64</f>
        <v>0</v>
      </c>
      <c r="H63" s="31">
        <f>H64</f>
        <v>10</v>
      </c>
      <c r="I63" s="31">
        <f>I64</f>
        <v>0</v>
      </c>
      <c r="J63" s="63">
        <f t="shared" si="0"/>
        <v>0</v>
      </c>
    </row>
    <row r="64" spans="1:10" ht="23.25" customHeight="1">
      <c r="A64" s="7" t="s">
        <v>131</v>
      </c>
      <c r="B64" s="30">
        <v>759</v>
      </c>
      <c r="C64" s="9" t="s">
        <v>11</v>
      </c>
      <c r="D64" s="9" t="s">
        <v>50</v>
      </c>
      <c r="E64" s="15">
        <v>6180090030</v>
      </c>
      <c r="F64" s="9" t="s">
        <v>31</v>
      </c>
      <c r="G64" s="31">
        <v>0</v>
      </c>
      <c r="H64" s="31">
        <v>10</v>
      </c>
      <c r="I64" s="31">
        <v>0</v>
      </c>
      <c r="J64" s="63">
        <f t="shared" si="0"/>
        <v>0</v>
      </c>
    </row>
    <row r="65" spans="1:10" ht="22.5" customHeight="1">
      <c r="A65" s="7" t="s">
        <v>52</v>
      </c>
      <c r="B65" s="30">
        <v>759</v>
      </c>
      <c r="C65" s="9" t="s">
        <v>11</v>
      </c>
      <c r="D65" s="9" t="s">
        <v>50</v>
      </c>
      <c r="E65" s="15">
        <v>6180000401</v>
      </c>
      <c r="F65" s="9" t="s">
        <v>53</v>
      </c>
      <c r="G65" s="31">
        <f>G66</f>
        <v>20.1</v>
      </c>
      <c r="H65" s="31">
        <f aca="true" t="shared" si="2" ref="H65:I67">H66</f>
        <v>22.9</v>
      </c>
      <c r="I65" s="31">
        <f t="shared" si="2"/>
        <v>22.9</v>
      </c>
      <c r="J65" s="63">
        <f t="shared" si="0"/>
        <v>100</v>
      </c>
    </row>
    <row r="66" spans="1:10" ht="22.5" customHeight="1">
      <c r="A66" s="7" t="s">
        <v>54</v>
      </c>
      <c r="B66" s="30">
        <v>759</v>
      </c>
      <c r="C66" s="9" t="s">
        <v>11</v>
      </c>
      <c r="D66" s="9" t="s">
        <v>50</v>
      </c>
      <c r="E66" s="15">
        <v>6180000401</v>
      </c>
      <c r="F66" s="9" t="s">
        <v>55</v>
      </c>
      <c r="G66" s="31">
        <v>20.1</v>
      </c>
      <c r="H66" s="31">
        <v>22.9</v>
      </c>
      <c r="I66" s="31">
        <v>22.9</v>
      </c>
      <c r="J66" s="63">
        <f t="shared" si="0"/>
        <v>100</v>
      </c>
    </row>
    <row r="67" spans="1:10" ht="22.5" customHeight="1">
      <c r="A67" s="7" t="s">
        <v>52</v>
      </c>
      <c r="B67" s="30">
        <v>759</v>
      </c>
      <c r="C67" s="9" t="s">
        <v>11</v>
      </c>
      <c r="D67" s="9" t="s">
        <v>50</v>
      </c>
      <c r="E67" s="15">
        <v>6180000402</v>
      </c>
      <c r="F67" s="9" t="s">
        <v>53</v>
      </c>
      <c r="G67" s="31">
        <f>G68</f>
        <v>9.7</v>
      </c>
      <c r="H67" s="31">
        <f t="shared" si="2"/>
        <v>0.5</v>
      </c>
      <c r="I67" s="31">
        <f t="shared" si="2"/>
        <v>0.5</v>
      </c>
      <c r="J67" s="63">
        <f>I67*100/H67</f>
        <v>100</v>
      </c>
    </row>
    <row r="68" spans="1:10" ht="22.5" customHeight="1">
      <c r="A68" s="7" t="s">
        <v>54</v>
      </c>
      <c r="B68" s="30">
        <v>759</v>
      </c>
      <c r="C68" s="9" t="s">
        <v>11</v>
      </c>
      <c r="D68" s="9" t="s">
        <v>50</v>
      </c>
      <c r="E68" s="15">
        <v>6180000402</v>
      </c>
      <c r="F68" s="9" t="s">
        <v>55</v>
      </c>
      <c r="G68" s="31">
        <v>9.7</v>
      </c>
      <c r="H68" s="31">
        <v>0.5</v>
      </c>
      <c r="I68" s="31">
        <v>0.5</v>
      </c>
      <c r="J68" s="63">
        <f>I68*100/H68</f>
        <v>100</v>
      </c>
    </row>
    <row r="69" spans="1:10" ht="24" customHeight="1">
      <c r="A69" s="7" t="s">
        <v>132</v>
      </c>
      <c r="B69" s="30">
        <v>759</v>
      </c>
      <c r="C69" s="9" t="s">
        <v>11</v>
      </c>
      <c r="D69" s="9" t="s">
        <v>50</v>
      </c>
      <c r="E69" s="9" t="s">
        <v>56</v>
      </c>
      <c r="F69" s="9"/>
      <c r="G69" s="31">
        <f>G70</f>
        <v>6</v>
      </c>
      <c r="H69" s="31">
        <f>H70</f>
        <v>11.7</v>
      </c>
      <c r="I69" s="31">
        <f>I70</f>
        <v>5.8</v>
      </c>
      <c r="J69" s="63">
        <f t="shared" si="0"/>
        <v>49.572649572649574</v>
      </c>
    </row>
    <row r="70" spans="1:10" ht="23.25" customHeight="1">
      <c r="A70" s="7" t="s">
        <v>27</v>
      </c>
      <c r="B70" s="30">
        <v>759</v>
      </c>
      <c r="C70" s="9" t="s">
        <v>11</v>
      </c>
      <c r="D70" s="9" t="s">
        <v>50</v>
      </c>
      <c r="E70" s="9" t="s">
        <v>56</v>
      </c>
      <c r="F70" s="9" t="s">
        <v>28</v>
      </c>
      <c r="G70" s="31">
        <f>G71</f>
        <v>6</v>
      </c>
      <c r="H70" s="31">
        <f>H71</f>
        <v>11.7</v>
      </c>
      <c r="I70" s="31">
        <f>I71</f>
        <v>5.8</v>
      </c>
      <c r="J70" s="63">
        <f t="shared" si="0"/>
        <v>49.572649572649574</v>
      </c>
    </row>
    <row r="71" spans="1:10" ht="21.75" customHeight="1">
      <c r="A71" s="7" t="s">
        <v>29</v>
      </c>
      <c r="B71" s="30">
        <v>759</v>
      </c>
      <c r="C71" s="9" t="s">
        <v>11</v>
      </c>
      <c r="D71" s="9" t="s">
        <v>50</v>
      </c>
      <c r="E71" s="9" t="s">
        <v>56</v>
      </c>
      <c r="F71" s="9" t="s">
        <v>30</v>
      </c>
      <c r="G71" s="31">
        <f>G72</f>
        <v>6</v>
      </c>
      <c r="H71" s="31">
        <f>H72</f>
        <v>11.7</v>
      </c>
      <c r="I71" s="31">
        <f>I72</f>
        <v>5.8</v>
      </c>
      <c r="J71" s="63">
        <f t="shared" si="0"/>
        <v>49.572649572649574</v>
      </c>
    </row>
    <row r="72" spans="1:10" ht="26.25" customHeight="1">
      <c r="A72" s="7" t="s">
        <v>119</v>
      </c>
      <c r="B72" s="30">
        <v>759</v>
      </c>
      <c r="C72" s="9" t="s">
        <v>11</v>
      </c>
      <c r="D72" s="9" t="s">
        <v>50</v>
      </c>
      <c r="E72" s="9" t="s">
        <v>56</v>
      </c>
      <c r="F72" s="9" t="s">
        <v>31</v>
      </c>
      <c r="G72" s="31">
        <v>6</v>
      </c>
      <c r="H72" s="31">
        <v>11.7</v>
      </c>
      <c r="I72" s="31">
        <v>5.8</v>
      </c>
      <c r="J72" s="63">
        <f t="shared" si="0"/>
        <v>49.572649572649574</v>
      </c>
    </row>
    <row r="73" spans="1:10" ht="19.5" customHeight="1">
      <c r="A73" s="7" t="s">
        <v>133</v>
      </c>
      <c r="B73" s="30">
        <v>759</v>
      </c>
      <c r="C73" s="9" t="s">
        <v>11</v>
      </c>
      <c r="D73" s="9" t="s">
        <v>50</v>
      </c>
      <c r="E73" s="9" t="s">
        <v>57</v>
      </c>
      <c r="F73" s="9"/>
      <c r="G73" s="31">
        <f>G74+G78+G82+G86+G90+G94</f>
        <v>0</v>
      </c>
      <c r="H73" s="31">
        <f>H74+H78+H82+H86+H90+H94</f>
        <v>4</v>
      </c>
      <c r="I73" s="31">
        <f>I74+I78+I82+I86+I90+I94</f>
        <v>0</v>
      </c>
      <c r="J73" s="63">
        <f t="shared" si="0"/>
        <v>0</v>
      </c>
    </row>
    <row r="74" spans="1:10" ht="39" customHeight="1">
      <c r="A74" s="52" t="s">
        <v>134</v>
      </c>
      <c r="B74" s="53">
        <v>759</v>
      </c>
      <c r="C74" s="54" t="s">
        <v>11</v>
      </c>
      <c r="D74" s="54" t="s">
        <v>50</v>
      </c>
      <c r="E74" s="54" t="s">
        <v>135</v>
      </c>
      <c r="F74" s="54"/>
      <c r="G74" s="61">
        <f>G75</f>
        <v>0</v>
      </c>
      <c r="H74" s="61">
        <f>H75</f>
        <v>0</v>
      </c>
      <c r="I74" s="61">
        <f>I75</f>
        <v>0</v>
      </c>
      <c r="J74" s="63">
        <v>0</v>
      </c>
    </row>
    <row r="75" spans="1:10" ht="24.75" customHeight="1">
      <c r="A75" s="55" t="s">
        <v>27</v>
      </c>
      <c r="B75" s="53">
        <v>759</v>
      </c>
      <c r="C75" s="54" t="s">
        <v>11</v>
      </c>
      <c r="D75" s="54" t="s">
        <v>50</v>
      </c>
      <c r="E75" s="54" t="s">
        <v>135</v>
      </c>
      <c r="F75" s="54" t="s">
        <v>28</v>
      </c>
      <c r="G75" s="61">
        <f>G76</f>
        <v>0</v>
      </c>
      <c r="H75" s="61">
        <f>H76</f>
        <v>0</v>
      </c>
      <c r="I75" s="61">
        <f>I76</f>
        <v>0</v>
      </c>
      <c r="J75" s="63">
        <v>0</v>
      </c>
    </row>
    <row r="76" spans="1:10" ht="27.75" customHeight="1">
      <c r="A76" s="55" t="s">
        <v>29</v>
      </c>
      <c r="B76" s="53">
        <v>759</v>
      </c>
      <c r="C76" s="54" t="s">
        <v>11</v>
      </c>
      <c r="D76" s="54" t="s">
        <v>50</v>
      </c>
      <c r="E76" s="54" t="s">
        <v>135</v>
      </c>
      <c r="F76" s="54" t="s">
        <v>30</v>
      </c>
      <c r="G76" s="61">
        <f>G77</f>
        <v>0</v>
      </c>
      <c r="H76" s="61">
        <f>H77</f>
        <v>0</v>
      </c>
      <c r="I76" s="61">
        <f>I77</f>
        <v>0</v>
      </c>
      <c r="J76" s="63">
        <v>0</v>
      </c>
    </row>
    <row r="77" spans="1:10" ht="27.75" customHeight="1">
      <c r="A77" s="55" t="s">
        <v>119</v>
      </c>
      <c r="B77" s="53">
        <v>759</v>
      </c>
      <c r="C77" s="54" t="s">
        <v>11</v>
      </c>
      <c r="D77" s="54" t="s">
        <v>50</v>
      </c>
      <c r="E77" s="54" t="s">
        <v>135</v>
      </c>
      <c r="F77" s="54" t="s">
        <v>31</v>
      </c>
      <c r="G77" s="61">
        <v>0</v>
      </c>
      <c r="H77" s="61">
        <v>0</v>
      </c>
      <c r="I77" s="61">
        <v>0</v>
      </c>
      <c r="J77" s="63">
        <v>0</v>
      </c>
    </row>
    <row r="78" spans="1:10" ht="26.25" customHeight="1">
      <c r="A78" s="57" t="s">
        <v>169</v>
      </c>
      <c r="B78" s="58">
        <v>759</v>
      </c>
      <c r="C78" s="59" t="s">
        <v>11</v>
      </c>
      <c r="D78" s="59" t="s">
        <v>50</v>
      </c>
      <c r="E78" s="59" t="s">
        <v>58</v>
      </c>
      <c r="F78" s="59"/>
      <c r="G78" s="62">
        <f>G79</f>
        <v>0</v>
      </c>
      <c r="H78" s="62">
        <f>H79</f>
        <v>0</v>
      </c>
      <c r="I78" s="62">
        <f>I79</f>
        <v>0</v>
      </c>
      <c r="J78" s="63">
        <v>0</v>
      </c>
    </row>
    <row r="79" spans="1:10" ht="24.75" customHeight="1">
      <c r="A79" s="60" t="s">
        <v>27</v>
      </c>
      <c r="B79" s="58">
        <v>759</v>
      </c>
      <c r="C79" s="59" t="s">
        <v>11</v>
      </c>
      <c r="D79" s="59" t="s">
        <v>50</v>
      </c>
      <c r="E79" s="59" t="s">
        <v>58</v>
      </c>
      <c r="F79" s="59" t="s">
        <v>28</v>
      </c>
      <c r="G79" s="62">
        <f>G80</f>
        <v>0</v>
      </c>
      <c r="H79" s="62">
        <f>H80</f>
        <v>0</v>
      </c>
      <c r="I79" s="62">
        <f>I80</f>
        <v>0</v>
      </c>
      <c r="J79" s="63">
        <v>0</v>
      </c>
    </row>
    <row r="80" spans="1:10" ht="27.75" customHeight="1">
      <c r="A80" s="60" t="s">
        <v>29</v>
      </c>
      <c r="B80" s="58">
        <v>759</v>
      </c>
      <c r="C80" s="59" t="s">
        <v>11</v>
      </c>
      <c r="D80" s="59" t="s">
        <v>50</v>
      </c>
      <c r="E80" s="59" t="s">
        <v>58</v>
      </c>
      <c r="F80" s="59" t="s">
        <v>30</v>
      </c>
      <c r="G80" s="62">
        <f>G81</f>
        <v>0</v>
      </c>
      <c r="H80" s="62">
        <f>H81</f>
        <v>0</v>
      </c>
      <c r="I80" s="62">
        <f>I81</f>
        <v>0</v>
      </c>
      <c r="J80" s="63">
        <v>0</v>
      </c>
    </row>
    <row r="81" spans="1:10" ht="27.75" customHeight="1">
      <c r="A81" s="60" t="s">
        <v>119</v>
      </c>
      <c r="B81" s="58">
        <v>759</v>
      </c>
      <c r="C81" s="59" t="s">
        <v>11</v>
      </c>
      <c r="D81" s="59" t="s">
        <v>50</v>
      </c>
      <c r="E81" s="59" t="s">
        <v>58</v>
      </c>
      <c r="F81" s="59" t="s">
        <v>31</v>
      </c>
      <c r="G81" s="62">
        <v>0</v>
      </c>
      <c r="H81" s="62">
        <v>0</v>
      </c>
      <c r="I81" s="62">
        <v>0</v>
      </c>
      <c r="J81" s="63">
        <v>0</v>
      </c>
    </row>
    <row r="82" spans="1:10" ht="27.75" customHeight="1">
      <c r="A82" s="52" t="s">
        <v>136</v>
      </c>
      <c r="B82" s="53">
        <v>759</v>
      </c>
      <c r="C82" s="54" t="s">
        <v>11</v>
      </c>
      <c r="D82" s="54" t="s">
        <v>50</v>
      </c>
      <c r="E82" s="54" t="s">
        <v>168</v>
      </c>
      <c r="F82" s="54"/>
      <c r="G82" s="61">
        <f>G83</f>
        <v>0</v>
      </c>
      <c r="H82" s="61">
        <f>H83</f>
        <v>0</v>
      </c>
      <c r="I82" s="61">
        <f>I83</f>
        <v>0</v>
      </c>
      <c r="J82" s="63">
        <v>0</v>
      </c>
    </row>
    <row r="83" spans="1:10" ht="27.75" customHeight="1">
      <c r="A83" s="55" t="s">
        <v>27</v>
      </c>
      <c r="B83" s="53">
        <v>759</v>
      </c>
      <c r="C83" s="54" t="s">
        <v>11</v>
      </c>
      <c r="D83" s="54" t="s">
        <v>50</v>
      </c>
      <c r="E83" s="54" t="s">
        <v>168</v>
      </c>
      <c r="F83" s="54" t="s">
        <v>28</v>
      </c>
      <c r="G83" s="61">
        <f>G84</f>
        <v>0</v>
      </c>
      <c r="H83" s="61">
        <f>H84</f>
        <v>0</v>
      </c>
      <c r="I83" s="61">
        <v>0</v>
      </c>
      <c r="J83" s="63">
        <v>0</v>
      </c>
    </row>
    <row r="84" spans="1:10" ht="27.75" customHeight="1">
      <c r="A84" s="55" t="s">
        <v>29</v>
      </c>
      <c r="B84" s="53">
        <v>759</v>
      </c>
      <c r="C84" s="54" t="s">
        <v>11</v>
      </c>
      <c r="D84" s="54" t="s">
        <v>50</v>
      </c>
      <c r="E84" s="54" t="s">
        <v>168</v>
      </c>
      <c r="F84" s="54" t="s">
        <v>30</v>
      </c>
      <c r="G84" s="61">
        <f>G85</f>
        <v>0</v>
      </c>
      <c r="H84" s="61">
        <f>H85</f>
        <v>0</v>
      </c>
      <c r="I84" s="61">
        <f>I85</f>
        <v>0</v>
      </c>
      <c r="J84" s="63">
        <v>0</v>
      </c>
    </row>
    <row r="85" spans="1:10" ht="27.75" customHeight="1">
      <c r="A85" s="55" t="s">
        <v>119</v>
      </c>
      <c r="B85" s="53">
        <v>759</v>
      </c>
      <c r="C85" s="54" t="s">
        <v>11</v>
      </c>
      <c r="D85" s="54" t="s">
        <v>50</v>
      </c>
      <c r="E85" s="54" t="s">
        <v>168</v>
      </c>
      <c r="F85" s="54" t="s">
        <v>31</v>
      </c>
      <c r="G85" s="61">
        <v>0</v>
      </c>
      <c r="H85" s="61">
        <v>0</v>
      </c>
      <c r="I85" s="61">
        <v>0</v>
      </c>
      <c r="J85" s="63">
        <v>0</v>
      </c>
    </row>
    <row r="86" spans="1:10" ht="39" customHeight="1">
      <c r="A86" s="57" t="s">
        <v>179</v>
      </c>
      <c r="B86" s="58">
        <v>759</v>
      </c>
      <c r="C86" s="59" t="s">
        <v>11</v>
      </c>
      <c r="D86" s="59" t="s">
        <v>50</v>
      </c>
      <c r="E86" s="59" t="s">
        <v>59</v>
      </c>
      <c r="F86" s="59"/>
      <c r="G86" s="62">
        <f>G87</f>
        <v>0</v>
      </c>
      <c r="H86" s="62">
        <f>H87</f>
        <v>2</v>
      </c>
      <c r="I86" s="62">
        <f>I87</f>
        <v>0</v>
      </c>
      <c r="J86" s="63">
        <f aca="true" t="shared" si="3" ref="J86:J151">I86*100/H86</f>
        <v>0</v>
      </c>
    </row>
    <row r="87" spans="1:10" ht="24.75" customHeight="1">
      <c r="A87" s="60" t="s">
        <v>27</v>
      </c>
      <c r="B87" s="58">
        <v>759</v>
      </c>
      <c r="C87" s="59" t="s">
        <v>11</v>
      </c>
      <c r="D87" s="59" t="s">
        <v>50</v>
      </c>
      <c r="E87" s="59" t="s">
        <v>59</v>
      </c>
      <c r="F87" s="59" t="s">
        <v>28</v>
      </c>
      <c r="G87" s="62">
        <f>G88</f>
        <v>0</v>
      </c>
      <c r="H87" s="62">
        <f>H88</f>
        <v>2</v>
      </c>
      <c r="I87" s="62">
        <f>I88</f>
        <v>0</v>
      </c>
      <c r="J87" s="63">
        <f t="shared" si="3"/>
        <v>0</v>
      </c>
    </row>
    <row r="88" spans="1:10" ht="27.75" customHeight="1">
      <c r="A88" s="60" t="s">
        <v>29</v>
      </c>
      <c r="B88" s="58">
        <v>759</v>
      </c>
      <c r="C88" s="59" t="s">
        <v>11</v>
      </c>
      <c r="D88" s="59" t="s">
        <v>50</v>
      </c>
      <c r="E88" s="59" t="s">
        <v>59</v>
      </c>
      <c r="F88" s="59" t="s">
        <v>30</v>
      </c>
      <c r="G88" s="62">
        <f>G89</f>
        <v>0</v>
      </c>
      <c r="H88" s="62">
        <f>H89</f>
        <v>2</v>
      </c>
      <c r="I88" s="62">
        <f>I89</f>
        <v>0</v>
      </c>
      <c r="J88" s="63">
        <f t="shared" si="3"/>
        <v>0</v>
      </c>
    </row>
    <row r="89" spans="1:10" ht="27.75" customHeight="1">
      <c r="A89" s="60" t="s">
        <v>119</v>
      </c>
      <c r="B89" s="58">
        <v>759</v>
      </c>
      <c r="C89" s="59" t="s">
        <v>11</v>
      </c>
      <c r="D89" s="59" t="s">
        <v>50</v>
      </c>
      <c r="E89" s="59" t="s">
        <v>59</v>
      </c>
      <c r="F89" s="59" t="s">
        <v>31</v>
      </c>
      <c r="G89" s="62">
        <v>0</v>
      </c>
      <c r="H89" s="62">
        <v>2</v>
      </c>
      <c r="I89" s="62">
        <v>0</v>
      </c>
      <c r="J89" s="63">
        <f t="shared" si="3"/>
        <v>0</v>
      </c>
    </row>
    <row r="90" spans="1:10" ht="63.75" customHeight="1">
      <c r="A90" s="52" t="s">
        <v>180</v>
      </c>
      <c r="B90" s="53">
        <v>759</v>
      </c>
      <c r="C90" s="54" t="s">
        <v>11</v>
      </c>
      <c r="D90" s="54" t="s">
        <v>50</v>
      </c>
      <c r="E90" s="54" t="s">
        <v>60</v>
      </c>
      <c r="F90" s="54"/>
      <c r="G90" s="61">
        <f>G91</f>
        <v>0</v>
      </c>
      <c r="H90" s="61">
        <f>H91</f>
        <v>2</v>
      </c>
      <c r="I90" s="61">
        <f>I91</f>
        <v>0</v>
      </c>
      <c r="J90" s="63">
        <f t="shared" si="3"/>
        <v>0</v>
      </c>
    </row>
    <row r="91" spans="1:10" ht="27.75" customHeight="1">
      <c r="A91" s="55" t="s">
        <v>27</v>
      </c>
      <c r="B91" s="53">
        <v>759</v>
      </c>
      <c r="C91" s="54" t="s">
        <v>11</v>
      </c>
      <c r="D91" s="54" t="s">
        <v>50</v>
      </c>
      <c r="E91" s="54" t="s">
        <v>60</v>
      </c>
      <c r="F91" s="54" t="s">
        <v>28</v>
      </c>
      <c r="G91" s="61">
        <f>G92</f>
        <v>0</v>
      </c>
      <c r="H91" s="61">
        <f>H92</f>
        <v>2</v>
      </c>
      <c r="I91" s="61">
        <f>I92</f>
        <v>0</v>
      </c>
      <c r="J91" s="63">
        <f t="shared" si="3"/>
        <v>0</v>
      </c>
    </row>
    <row r="92" spans="1:10" ht="27.75" customHeight="1">
      <c r="A92" s="55" t="s">
        <v>29</v>
      </c>
      <c r="B92" s="53">
        <v>759</v>
      </c>
      <c r="C92" s="54" t="s">
        <v>11</v>
      </c>
      <c r="D92" s="54" t="s">
        <v>50</v>
      </c>
      <c r="E92" s="54" t="s">
        <v>60</v>
      </c>
      <c r="F92" s="54" t="s">
        <v>30</v>
      </c>
      <c r="G92" s="61">
        <f>G93</f>
        <v>0</v>
      </c>
      <c r="H92" s="61">
        <f>H93</f>
        <v>2</v>
      </c>
      <c r="I92" s="61">
        <f>I93</f>
        <v>0</v>
      </c>
      <c r="J92" s="63">
        <f t="shared" si="3"/>
        <v>0</v>
      </c>
    </row>
    <row r="93" spans="1:10" ht="27.75" customHeight="1">
      <c r="A93" s="55" t="s">
        <v>119</v>
      </c>
      <c r="B93" s="53">
        <v>759</v>
      </c>
      <c r="C93" s="54" t="s">
        <v>11</v>
      </c>
      <c r="D93" s="54" t="s">
        <v>50</v>
      </c>
      <c r="E93" s="54" t="s">
        <v>60</v>
      </c>
      <c r="F93" s="54" t="s">
        <v>31</v>
      </c>
      <c r="G93" s="61">
        <v>0</v>
      </c>
      <c r="H93" s="61">
        <v>2</v>
      </c>
      <c r="I93" s="61">
        <v>0</v>
      </c>
      <c r="J93" s="63">
        <f t="shared" si="3"/>
        <v>0</v>
      </c>
    </row>
    <row r="94" spans="1:10" ht="36.75" customHeight="1">
      <c r="A94" s="57" t="s">
        <v>170</v>
      </c>
      <c r="B94" s="58">
        <v>759</v>
      </c>
      <c r="C94" s="59" t="s">
        <v>11</v>
      </c>
      <c r="D94" s="59" t="s">
        <v>50</v>
      </c>
      <c r="E94" s="59" t="s">
        <v>171</v>
      </c>
      <c r="F94" s="59"/>
      <c r="G94" s="62">
        <f>G95</f>
        <v>0</v>
      </c>
      <c r="H94" s="62">
        <f aca="true" t="shared" si="4" ref="H94:I96">H95</f>
        <v>0</v>
      </c>
      <c r="I94" s="62">
        <f t="shared" si="4"/>
        <v>0</v>
      </c>
      <c r="J94" s="63" t="e">
        <f>I94*100/H94</f>
        <v>#DIV/0!</v>
      </c>
    </row>
    <row r="95" spans="1:10" ht="27.75" customHeight="1">
      <c r="A95" s="60" t="s">
        <v>27</v>
      </c>
      <c r="B95" s="58">
        <v>759</v>
      </c>
      <c r="C95" s="59" t="s">
        <v>11</v>
      </c>
      <c r="D95" s="59" t="s">
        <v>50</v>
      </c>
      <c r="E95" s="59" t="s">
        <v>171</v>
      </c>
      <c r="F95" s="59" t="s">
        <v>28</v>
      </c>
      <c r="G95" s="62">
        <f>G96</f>
        <v>0</v>
      </c>
      <c r="H95" s="62">
        <f t="shared" si="4"/>
        <v>0</v>
      </c>
      <c r="I95" s="62">
        <f t="shared" si="4"/>
        <v>0</v>
      </c>
      <c r="J95" s="63" t="e">
        <f>I95*100/H95</f>
        <v>#DIV/0!</v>
      </c>
    </row>
    <row r="96" spans="1:10" ht="27.75" customHeight="1">
      <c r="A96" s="60" t="s">
        <v>29</v>
      </c>
      <c r="B96" s="58">
        <v>759</v>
      </c>
      <c r="C96" s="59" t="s">
        <v>11</v>
      </c>
      <c r="D96" s="59" t="s">
        <v>50</v>
      </c>
      <c r="E96" s="59" t="s">
        <v>171</v>
      </c>
      <c r="F96" s="59" t="s">
        <v>30</v>
      </c>
      <c r="G96" s="62">
        <f>G97</f>
        <v>0</v>
      </c>
      <c r="H96" s="62">
        <f t="shared" si="4"/>
        <v>0</v>
      </c>
      <c r="I96" s="62">
        <f t="shared" si="4"/>
        <v>0</v>
      </c>
      <c r="J96" s="63" t="e">
        <f>I96*100/H96</f>
        <v>#DIV/0!</v>
      </c>
    </row>
    <row r="97" spans="1:10" ht="27.75" customHeight="1">
      <c r="A97" s="60" t="s">
        <v>119</v>
      </c>
      <c r="B97" s="58">
        <v>759</v>
      </c>
      <c r="C97" s="59" t="s">
        <v>11</v>
      </c>
      <c r="D97" s="59" t="s">
        <v>50</v>
      </c>
      <c r="E97" s="59" t="s">
        <v>171</v>
      </c>
      <c r="F97" s="59" t="s">
        <v>31</v>
      </c>
      <c r="G97" s="62">
        <v>0</v>
      </c>
      <c r="H97" s="62">
        <v>0</v>
      </c>
      <c r="I97" s="62">
        <v>0</v>
      </c>
      <c r="J97" s="63" t="e">
        <f>I97*100/H97</f>
        <v>#DIV/0!</v>
      </c>
    </row>
    <row r="98" spans="1:12" s="13" customFormat="1" ht="21.75" customHeight="1">
      <c r="A98" s="35" t="s">
        <v>61</v>
      </c>
      <c r="B98" s="8">
        <v>759</v>
      </c>
      <c r="C98" s="36" t="s">
        <v>14</v>
      </c>
      <c r="D98" s="36" t="s">
        <v>12</v>
      </c>
      <c r="E98" s="36"/>
      <c r="F98" s="36"/>
      <c r="G98" s="37">
        <f>G99</f>
        <v>121.89999999999999</v>
      </c>
      <c r="H98" s="37">
        <f aca="true" t="shared" si="5" ref="H98:I101">H99</f>
        <v>148</v>
      </c>
      <c r="I98" s="37">
        <f t="shared" si="5"/>
        <v>141.5</v>
      </c>
      <c r="J98" s="63">
        <f t="shared" si="3"/>
        <v>95.60810810810811</v>
      </c>
      <c r="L98" s="56"/>
    </row>
    <row r="99" spans="1:10" ht="21.75" customHeight="1">
      <c r="A99" s="7" t="s">
        <v>62</v>
      </c>
      <c r="B99" s="30">
        <v>759</v>
      </c>
      <c r="C99" s="9" t="s">
        <v>14</v>
      </c>
      <c r="D99" s="9" t="s">
        <v>63</v>
      </c>
      <c r="E99" s="9"/>
      <c r="F99" s="9"/>
      <c r="G99" s="31">
        <f>G100</f>
        <v>121.89999999999999</v>
      </c>
      <c r="H99" s="31">
        <f t="shared" si="5"/>
        <v>148</v>
      </c>
      <c r="I99" s="31">
        <f t="shared" si="5"/>
        <v>141.5</v>
      </c>
      <c r="J99" s="63">
        <f t="shared" si="3"/>
        <v>95.60810810810811</v>
      </c>
    </row>
    <row r="100" spans="1:10" ht="29.25" customHeight="1">
      <c r="A100" s="7" t="s">
        <v>64</v>
      </c>
      <c r="B100" s="30">
        <v>759</v>
      </c>
      <c r="C100" s="9" t="s">
        <v>14</v>
      </c>
      <c r="D100" s="9" t="s">
        <v>63</v>
      </c>
      <c r="E100" s="9" t="s">
        <v>65</v>
      </c>
      <c r="F100" s="9"/>
      <c r="G100" s="31">
        <f>G101</f>
        <v>121.89999999999999</v>
      </c>
      <c r="H100" s="31">
        <f t="shared" si="5"/>
        <v>148</v>
      </c>
      <c r="I100" s="31">
        <f t="shared" si="5"/>
        <v>141.5</v>
      </c>
      <c r="J100" s="63">
        <f t="shared" si="3"/>
        <v>95.60810810810811</v>
      </c>
    </row>
    <row r="101" spans="1:10" ht="47.25" customHeight="1">
      <c r="A101" s="7" t="s">
        <v>17</v>
      </c>
      <c r="B101" s="30">
        <v>759</v>
      </c>
      <c r="C101" s="9" t="s">
        <v>14</v>
      </c>
      <c r="D101" s="9" t="s">
        <v>63</v>
      </c>
      <c r="E101" s="9" t="s">
        <v>65</v>
      </c>
      <c r="F101" s="9" t="s">
        <v>18</v>
      </c>
      <c r="G101" s="31">
        <f>G102</f>
        <v>121.89999999999999</v>
      </c>
      <c r="H101" s="31">
        <f t="shared" si="5"/>
        <v>148</v>
      </c>
      <c r="I101" s="31">
        <f t="shared" si="5"/>
        <v>141.5</v>
      </c>
      <c r="J101" s="63">
        <f t="shared" si="3"/>
        <v>95.60810810810811</v>
      </c>
    </row>
    <row r="102" spans="1:10" ht="30" customHeight="1">
      <c r="A102" s="7" t="s">
        <v>19</v>
      </c>
      <c r="B102" s="30">
        <v>759</v>
      </c>
      <c r="C102" s="9" t="s">
        <v>14</v>
      </c>
      <c r="D102" s="9" t="s">
        <v>63</v>
      </c>
      <c r="E102" s="9" t="s">
        <v>65</v>
      </c>
      <c r="F102" s="9" t="s">
        <v>20</v>
      </c>
      <c r="G102" s="31">
        <f>G103+G104</f>
        <v>121.89999999999999</v>
      </c>
      <c r="H102" s="31">
        <f>H103+H104</f>
        <v>148</v>
      </c>
      <c r="I102" s="31">
        <f>I103+I104</f>
        <v>141.5</v>
      </c>
      <c r="J102" s="63">
        <f t="shared" si="3"/>
        <v>95.60810810810811</v>
      </c>
    </row>
    <row r="103" spans="1:10" ht="22.5" customHeight="1">
      <c r="A103" s="7" t="s">
        <v>115</v>
      </c>
      <c r="B103" s="30">
        <v>759</v>
      </c>
      <c r="C103" s="9" t="s">
        <v>14</v>
      </c>
      <c r="D103" s="9" t="s">
        <v>63</v>
      </c>
      <c r="E103" s="9" t="s">
        <v>65</v>
      </c>
      <c r="F103" s="9" t="s">
        <v>21</v>
      </c>
      <c r="G103" s="31">
        <v>93.6</v>
      </c>
      <c r="H103" s="31">
        <v>113.7</v>
      </c>
      <c r="I103" s="31">
        <v>112.8</v>
      </c>
      <c r="J103" s="63">
        <f t="shared" si="3"/>
        <v>99.2084432717678</v>
      </c>
    </row>
    <row r="104" spans="1:10" ht="45.75" customHeight="1">
      <c r="A104" s="7" t="s">
        <v>116</v>
      </c>
      <c r="B104" s="30">
        <v>759</v>
      </c>
      <c r="C104" s="9" t="s">
        <v>14</v>
      </c>
      <c r="D104" s="9" t="s">
        <v>63</v>
      </c>
      <c r="E104" s="9" t="s">
        <v>65</v>
      </c>
      <c r="F104" s="9" t="s">
        <v>22</v>
      </c>
      <c r="G104" s="31">
        <v>28.3</v>
      </c>
      <c r="H104" s="31">
        <v>34.3</v>
      </c>
      <c r="I104" s="31">
        <v>28.7</v>
      </c>
      <c r="J104" s="63">
        <f t="shared" si="3"/>
        <v>83.6734693877551</v>
      </c>
    </row>
    <row r="105" spans="1:10" ht="30.75" customHeight="1">
      <c r="A105" s="38" t="s">
        <v>137</v>
      </c>
      <c r="B105" s="8">
        <v>759</v>
      </c>
      <c r="C105" s="39" t="s">
        <v>63</v>
      </c>
      <c r="D105" s="39" t="s">
        <v>12</v>
      </c>
      <c r="E105" s="39"/>
      <c r="F105" s="39"/>
      <c r="G105" s="40">
        <f>G106+G112</f>
        <v>0</v>
      </c>
      <c r="H105" s="40">
        <f>H106+H112</f>
        <v>0</v>
      </c>
      <c r="I105" s="40">
        <f>I106+I112</f>
        <v>0</v>
      </c>
      <c r="J105" s="63">
        <v>0</v>
      </c>
    </row>
    <row r="106" spans="1:10" ht="18" customHeight="1">
      <c r="A106" s="7" t="s">
        <v>138</v>
      </c>
      <c r="B106" s="30">
        <v>759</v>
      </c>
      <c r="C106" s="9" t="s">
        <v>63</v>
      </c>
      <c r="D106" s="9" t="s">
        <v>66</v>
      </c>
      <c r="E106" s="9"/>
      <c r="F106" s="9"/>
      <c r="G106" s="31">
        <f>G107</f>
        <v>0</v>
      </c>
      <c r="H106" s="31">
        <f aca="true" t="shared" si="6" ref="H106:I108">H107</f>
        <v>0</v>
      </c>
      <c r="I106" s="31">
        <f t="shared" si="6"/>
        <v>0</v>
      </c>
      <c r="J106" s="63">
        <v>0</v>
      </c>
    </row>
    <row r="107" spans="1:10" ht="26.25" customHeight="1">
      <c r="A107" s="7" t="s">
        <v>139</v>
      </c>
      <c r="B107" s="30">
        <v>759</v>
      </c>
      <c r="C107" s="9" t="s">
        <v>63</v>
      </c>
      <c r="D107" s="9" t="s">
        <v>66</v>
      </c>
      <c r="E107" s="9" t="s">
        <v>67</v>
      </c>
      <c r="F107" s="9"/>
      <c r="G107" s="31">
        <f>G108</f>
        <v>0</v>
      </c>
      <c r="H107" s="31">
        <f t="shared" si="6"/>
        <v>0</v>
      </c>
      <c r="I107" s="31">
        <f t="shared" si="6"/>
        <v>0</v>
      </c>
      <c r="J107" s="63">
        <v>0</v>
      </c>
    </row>
    <row r="108" spans="1:10" ht="29.25" customHeight="1">
      <c r="A108" s="7" t="s">
        <v>139</v>
      </c>
      <c r="B108" s="30">
        <v>759</v>
      </c>
      <c r="C108" s="9" t="s">
        <v>63</v>
      </c>
      <c r="D108" s="9" t="s">
        <v>66</v>
      </c>
      <c r="E108" s="9" t="s">
        <v>68</v>
      </c>
      <c r="F108" s="9"/>
      <c r="G108" s="31">
        <f>G109</f>
        <v>0</v>
      </c>
      <c r="H108" s="31">
        <f t="shared" si="6"/>
        <v>0</v>
      </c>
      <c r="I108" s="31">
        <f t="shared" si="6"/>
        <v>0</v>
      </c>
      <c r="J108" s="63">
        <v>0</v>
      </c>
    </row>
    <row r="109" spans="1:10" ht="21.75" customHeight="1">
      <c r="A109" s="7" t="s">
        <v>27</v>
      </c>
      <c r="B109" s="30">
        <v>759</v>
      </c>
      <c r="C109" s="9" t="s">
        <v>63</v>
      </c>
      <c r="D109" s="9" t="s">
        <v>66</v>
      </c>
      <c r="E109" s="9" t="s">
        <v>68</v>
      </c>
      <c r="F109" s="9" t="s">
        <v>28</v>
      </c>
      <c r="G109" s="31">
        <f>G110</f>
        <v>0</v>
      </c>
      <c r="H109" s="31">
        <f>H110</f>
        <v>0</v>
      </c>
      <c r="I109" s="31">
        <f>I110</f>
        <v>0</v>
      </c>
      <c r="J109" s="63">
        <v>0</v>
      </c>
    </row>
    <row r="110" spans="1:10" ht="21.75" customHeight="1">
      <c r="A110" s="7" t="s">
        <v>29</v>
      </c>
      <c r="B110" s="30">
        <v>759</v>
      </c>
      <c r="C110" s="9" t="s">
        <v>63</v>
      </c>
      <c r="D110" s="9" t="s">
        <v>66</v>
      </c>
      <c r="E110" s="9" t="s">
        <v>68</v>
      </c>
      <c r="F110" s="9" t="s">
        <v>30</v>
      </c>
      <c r="G110" s="31">
        <f>G111</f>
        <v>0</v>
      </c>
      <c r="H110" s="31">
        <f>H111</f>
        <v>0</v>
      </c>
      <c r="I110" s="31">
        <f>I111</f>
        <v>0</v>
      </c>
      <c r="J110" s="63">
        <v>0</v>
      </c>
    </row>
    <row r="111" spans="1:10" ht="23.25" customHeight="1">
      <c r="A111" s="7" t="s">
        <v>119</v>
      </c>
      <c r="B111" s="30">
        <v>759</v>
      </c>
      <c r="C111" s="9" t="s">
        <v>63</v>
      </c>
      <c r="D111" s="9" t="s">
        <v>66</v>
      </c>
      <c r="E111" s="9" t="s">
        <v>68</v>
      </c>
      <c r="F111" s="9" t="s">
        <v>31</v>
      </c>
      <c r="G111" s="31">
        <v>0</v>
      </c>
      <c r="H111" s="31">
        <v>0</v>
      </c>
      <c r="I111" s="31">
        <v>0</v>
      </c>
      <c r="J111" s="63">
        <v>0</v>
      </c>
    </row>
    <row r="112" spans="1:10" ht="34.5" customHeight="1">
      <c r="A112" s="7" t="s">
        <v>140</v>
      </c>
      <c r="B112" s="30">
        <v>759</v>
      </c>
      <c r="C112" s="9" t="s">
        <v>63</v>
      </c>
      <c r="D112" s="9" t="s">
        <v>69</v>
      </c>
      <c r="E112" s="9"/>
      <c r="F112" s="9"/>
      <c r="G112" s="31">
        <f>G113</f>
        <v>0</v>
      </c>
      <c r="H112" s="31">
        <f aca="true" t="shared" si="7" ref="H112:I116">H113</f>
        <v>0</v>
      </c>
      <c r="I112" s="31">
        <f t="shared" si="7"/>
        <v>0</v>
      </c>
      <c r="J112" s="63">
        <v>0</v>
      </c>
    </row>
    <row r="113" spans="1:10" ht="18.75" customHeight="1">
      <c r="A113" s="7" t="s">
        <v>141</v>
      </c>
      <c r="B113" s="30">
        <v>759</v>
      </c>
      <c r="C113" s="9" t="s">
        <v>63</v>
      </c>
      <c r="D113" s="9" t="s">
        <v>69</v>
      </c>
      <c r="E113" s="9" t="s">
        <v>70</v>
      </c>
      <c r="F113" s="9"/>
      <c r="G113" s="31">
        <f>G114</f>
        <v>0</v>
      </c>
      <c r="H113" s="31">
        <f t="shared" si="7"/>
        <v>0</v>
      </c>
      <c r="I113" s="31">
        <f t="shared" si="7"/>
        <v>0</v>
      </c>
      <c r="J113" s="63">
        <v>0</v>
      </c>
    </row>
    <row r="114" spans="1:10" ht="18.75" customHeight="1">
      <c r="A114" s="7" t="s">
        <v>141</v>
      </c>
      <c r="B114" s="30">
        <v>759</v>
      </c>
      <c r="C114" s="9" t="s">
        <v>63</v>
      </c>
      <c r="D114" s="9" t="s">
        <v>69</v>
      </c>
      <c r="E114" s="9" t="s">
        <v>71</v>
      </c>
      <c r="F114" s="9"/>
      <c r="G114" s="31">
        <f>G115</f>
        <v>0</v>
      </c>
      <c r="H114" s="31">
        <f t="shared" si="7"/>
        <v>0</v>
      </c>
      <c r="I114" s="31">
        <f t="shared" si="7"/>
        <v>0</v>
      </c>
      <c r="J114" s="63">
        <v>0</v>
      </c>
    </row>
    <row r="115" spans="1:10" ht="21.75" customHeight="1">
      <c r="A115" s="7" t="s">
        <v>27</v>
      </c>
      <c r="B115" s="30">
        <v>759</v>
      </c>
      <c r="C115" s="9" t="s">
        <v>63</v>
      </c>
      <c r="D115" s="9" t="s">
        <v>69</v>
      </c>
      <c r="E115" s="9" t="s">
        <v>71</v>
      </c>
      <c r="F115" s="9" t="s">
        <v>28</v>
      </c>
      <c r="G115" s="31">
        <f>G116</f>
        <v>0</v>
      </c>
      <c r="H115" s="31">
        <f t="shared" si="7"/>
        <v>0</v>
      </c>
      <c r="I115" s="31">
        <f t="shared" si="7"/>
        <v>0</v>
      </c>
      <c r="J115" s="63">
        <v>0</v>
      </c>
    </row>
    <row r="116" spans="1:10" ht="27.75" customHeight="1">
      <c r="A116" s="7" t="s">
        <v>29</v>
      </c>
      <c r="B116" s="30">
        <v>759</v>
      </c>
      <c r="C116" s="9" t="s">
        <v>63</v>
      </c>
      <c r="D116" s="9" t="s">
        <v>69</v>
      </c>
      <c r="E116" s="9" t="s">
        <v>71</v>
      </c>
      <c r="F116" s="9" t="s">
        <v>30</v>
      </c>
      <c r="G116" s="31">
        <f>G117</f>
        <v>0</v>
      </c>
      <c r="H116" s="31">
        <f t="shared" si="7"/>
        <v>0</v>
      </c>
      <c r="I116" s="31">
        <f t="shared" si="7"/>
        <v>0</v>
      </c>
      <c r="J116" s="63">
        <v>0</v>
      </c>
    </row>
    <row r="117" spans="1:10" ht="21" customHeight="1">
      <c r="A117" s="7" t="s">
        <v>119</v>
      </c>
      <c r="B117" s="30">
        <v>759</v>
      </c>
      <c r="C117" s="9" t="s">
        <v>63</v>
      </c>
      <c r="D117" s="9" t="s">
        <v>69</v>
      </c>
      <c r="E117" s="9" t="s">
        <v>71</v>
      </c>
      <c r="F117" s="9" t="s">
        <v>31</v>
      </c>
      <c r="G117" s="31">
        <v>0</v>
      </c>
      <c r="H117" s="31">
        <v>0</v>
      </c>
      <c r="I117" s="31">
        <v>0</v>
      </c>
      <c r="J117" s="63">
        <v>0</v>
      </c>
    </row>
    <row r="118" spans="1:10" ht="21.75" customHeight="1">
      <c r="A118" s="27" t="s">
        <v>142</v>
      </c>
      <c r="B118" s="8">
        <v>759</v>
      </c>
      <c r="C118" s="28" t="s">
        <v>24</v>
      </c>
      <c r="D118" s="28" t="s">
        <v>12</v>
      </c>
      <c r="E118" s="28"/>
      <c r="F118" s="28"/>
      <c r="G118" s="29">
        <f>G119+G130</f>
        <v>868.5</v>
      </c>
      <c r="H118" s="29">
        <f>H119+H130</f>
        <v>1816</v>
      </c>
      <c r="I118" s="29">
        <f>I119+I130</f>
        <v>1276.4</v>
      </c>
      <c r="J118" s="63">
        <f t="shared" si="3"/>
        <v>70.2863436123348</v>
      </c>
    </row>
    <row r="119" spans="1:10" ht="21.75" customHeight="1">
      <c r="A119" s="7" t="s">
        <v>72</v>
      </c>
      <c r="B119" s="30">
        <v>759</v>
      </c>
      <c r="C119" s="9" t="s">
        <v>24</v>
      </c>
      <c r="D119" s="9" t="s">
        <v>66</v>
      </c>
      <c r="E119" s="9"/>
      <c r="F119" s="9"/>
      <c r="G119" s="31">
        <f>G120</f>
        <v>868.5</v>
      </c>
      <c r="H119" s="31">
        <f>H120</f>
        <v>1785</v>
      </c>
      <c r="I119" s="31">
        <f>I120</f>
        <v>1276.4</v>
      </c>
      <c r="J119" s="63">
        <f t="shared" si="3"/>
        <v>71.50700280112045</v>
      </c>
    </row>
    <row r="120" spans="1:10" ht="21.75" customHeight="1">
      <c r="A120" s="7" t="s">
        <v>73</v>
      </c>
      <c r="B120" s="30">
        <v>759</v>
      </c>
      <c r="C120" s="9" t="s">
        <v>24</v>
      </c>
      <c r="D120" s="9" t="s">
        <v>66</v>
      </c>
      <c r="E120" s="9" t="s">
        <v>57</v>
      </c>
      <c r="F120" s="9"/>
      <c r="G120" s="31">
        <f>G121+G126</f>
        <v>868.5</v>
      </c>
      <c r="H120" s="31">
        <f>H121+H126</f>
        <v>1785</v>
      </c>
      <c r="I120" s="31">
        <f>I121+I126</f>
        <v>1276.4</v>
      </c>
      <c r="J120" s="63">
        <f t="shared" si="3"/>
        <v>71.50700280112045</v>
      </c>
    </row>
    <row r="121" spans="1:10" ht="27.75" customHeight="1">
      <c r="A121" s="7" t="s">
        <v>74</v>
      </c>
      <c r="B121" s="30">
        <v>759</v>
      </c>
      <c r="C121" s="9" t="s">
        <v>24</v>
      </c>
      <c r="D121" s="9" t="s">
        <v>66</v>
      </c>
      <c r="E121" s="9" t="s">
        <v>75</v>
      </c>
      <c r="F121" s="9"/>
      <c r="G121" s="31">
        <f>G122</f>
        <v>774.5</v>
      </c>
      <c r="H121" s="31">
        <f>H122</f>
        <v>1450.2</v>
      </c>
      <c r="I121" s="31">
        <f>I122</f>
        <v>941.6</v>
      </c>
      <c r="J121" s="63">
        <f t="shared" si="3"/>
        <v>64.92897531374983</v>
      </c>
    </row>
    <row r="122" spans="1:10" ht="21.75" customHeight="1">
      <c r="A122" s="7" t="s">
        <v>27</v>
      </c>
      <c r="B122" s="30">
        <v>759</v>
      </c>
      <c r="C122" s="9" t="s">
        <v>24</v>
      </c>
      <c r="D122" s="9" t="s">
        <v>66</v>
      </c>
      <c r="E122" s="9" t="s">
        <v>75</v>
      </c>
      <c r="F122" s="9" t="s">
        <v>28</v>
      </c>
      <c r="G122" s="31">
        <f>G123</f>
        <v>774.5</v>
      </c>
      <c r="H122" s="31">
        <f>H123</f>
        <v>1450.2</v>
      </c>
      <c r="I122" s="31">
        <f>I123</f>
        <v>941.6</v>
      </c>
      <c r="J122" s="63">
        <f t="shared" si="3"/>
        <v>64.92897531374983</v>
      </c>
    </row>
    <row r="123" spans="1:10" ht="21.75" customHeight="1">
      <c r="A123" s="7" t="s">
        <v>29</v>
      </c>
      <c r="B123" s="30">
        <v>759</v>
      </c>
      <c r="C123" s="9" t="s">
        <v>24</v>
      </c>
      <c r="D123" s="9" t="s">
        <v>66</v>
      </c>
      <c r="E123" s="9" t="s">
        <v>75</v>
      </c>
      <c r="F123" s="9" t="s">
        <v>30</v>
      </c>
      <c r="G123" s="31">
        <f>G124+G125</f>
        <v>774.5</v>
      </c>
      <c r="H123" s="31">
        <f>H124+H125</f>
        <v>1450.2</v>
      </c>
      <c r="I123" s="31">
        <f>I124+I125</f>
        <v>941.6</v>
      </c>
      <c r="J123" s="63">
        <f t="shared" si="3"/>
        <v>64.92897531374983</v>
      </c>
    </row>
    <row r="124" spans="1:10" ht="21" customHeight="1">
      <c r="A124" s="7" t="s">
        <v>119</v>
      </c>
      <c r="B124" s="30">
        <v>759</v>
      </c>
      <c r="C124" s="9" t="s">
        <v>24</v>
      </c>
      <c r="D124" s="9" t="s">
        <v>66</v>
      </c>
      <c r="E124" s="9" t="s">
        <v>75</v>
      </c>
      <c r="F124" s="9" t="s">
        <v>31</v>
      </c>
      <c r="G124" s="31">
        <v>605.3</v>
      </c>
      <c r="H124" s="31">
        <v>1230.2</v>
      </c>
      <c r="I124" s="31">
        <v>721.1</v>
      </c>
      <c r="J124" s="63">
        <f t="shared" si="3"/>
        <v>58.616485124370016</v>
      </c>
    </row>
    <row r="125" spans="1:10" ht="21" customHeight="1">
      <c r="A125" s="7" t="s">
        <v>120</v>
      </c>
      <c r="B125" s="30">
        <v>759</v>
      </c>
      <c r="C125" s="9" t="s">
        <v>24</v>
      </c>
      <c r="D125" s="9" t="s">
        <v>66</v>
      </c>
      <c r="E125" s="9" t="s">
        <v>75</v>
      </c>
      <c r="F125" s="9" t="s">
        <v>121</v>
      </c>
      <c r="G125" s="31">
        <v>169.2</v>
      </c>
      <c r="H125" s="31">
        <v>220</v>
      </c>
      <c r="I125" s="31">
        <v>220.5</v>
      </c>
      <c r="J125" s="63">
        <f t="shared" si="3"/>
        <v>100.22727272727273</v>
      </c>
    </row>
    <row r="126" spans="1:10" ht="26.25" customHeight="1">
      <c r="A126" s="7" t="s">
        <v>76</v>
      </c>
      <c r="B126" s="30">
        <v>759</v>
      </c>
      <c r="C126" s="9" t="s">
        <v>24</v>
      </c>
      <c r="D126" s="9" t="s">
        <v>66</v>
      </c>
      <c r="E126" s="9" t="s">
        <v>77</v>
      </c>
      <c r="F126" s="9"/>
      <c r="G126" s="31">
        <f>G127</f>
        <v>94</v>
      </c>
      <c r="H126" s="31">
        <f>H127</f>
        <v>334.8</v>
      </c>
      <c r="I126" s="31">
        <f>I127</f>
        <v>334.8</v>
      </c>
      <c r="J126" s="63">
        <f t="shared" si="3"/>
        <v>100</v>
      </c>
    </row>
    <row r="127" spans="1:10" ht="21.75" customHeight="1">
      <c r="A127" s="7" t="s">
        <v>27</v>
      </c>
      <c r="B127" s="30">
        <v>759</v>
      </c>
      <c r="C127" s="9" t="s">
        <v>24</v>
      </c>
      <c r="D127" s="9" t="s">
        <v>66</v>
      </c>
      <c r="E127" s="9" t="s">
        <v>77</v>
      </c>
      <c r="F127" s="9" t="s">
        <v>28</v>
      </c>
      <c r="G127" s="31">
        <f>G128</f>
        <v>94</v>
      </c>
      <c r="H127" s="31">
        <f>H128</f>
        <v>334.8</v>
      </c>
      <c r="I127" s="31">
        <f>I128</f>
        <v>334.8</v>
      </c>
      <c r="J127" s="63">
        <f t="shared" si="3"/>
        <v>100</v>
      </c>
    </row>
    <row r="128" spans="1:10" ht="21.75" customHeight="1">
      <c r="A128" s="7" t="s">
        <v>29</v>
      </c>
      <c r="B128" s="30">
        <v>759</v>
      </c>
      <c r="C128" s="9" t="s">
        <v>24</v>
      </c>
      <c r="D128" s="9" t="s">
        <v>66</v>
      </c>
      <c r="E128" s="9" t="s">
        <v>77</v>
      </c>
      <c r="F128" s="9" t="s">
        <v>30</v>
      </c>
      <c r="G128" s="31">
        <f>G129</f>
        <v>94</v>
      </c>
      <c r="H128" s="31">
        <f>H129</f>
        <v>334.8</v>
      </c>
      <c r="I128" s="31">
        <f>I129</f>
        <v>334.8</v>
      </c>
      <c r="J128" s="63">
        <f t="shared" si="3"/>
        <v>100</v>
      </c>
    </row>
    <row r="129" spans="1:10" ht="18" customHeight="1">
      <c r="A129" s="7" t="s">
        <v>119</v>
      </c>
      <c r="B129" s="30">
        <v>759</v>
      </c>
      <c r="C129" s="9" t="s">
        <v>24</v>
      </c>
      <c r="D129" s="9" t="s">
        <v>66</v>
      </c>
      <c r="E129" s="9" t="s">
        <v>77</v>
      </c>
      <c r="F129" s="9" t="s">
        <v>31</v>
      </c>
      <c r="G129" s="31">
        <v>94</v>
      </c>
      <c r="H129" s="31">
        <v>334.8</v>
      </c>
      <c r="I129" s="31">
        <v>334.8</v>
      </c>
      <c r="J129" s="63">
        <f t="shared" si="3"/>
        <v>100</v>
      </c>
    </row>
    <row r="130" spans="1:10" ht="21.75" customHeight="1">
      <c r="A130" s="7" t="s">
        <v>78</v>
      </c>
      <c r="B130" s="30">
        <v>759</v>
      </c>
      <c r="C130" s="9" t="s">
        <v>24</v>
      </c>
      <c r="D130" s="9" t="s">
        <v>79</v>
      </c>
      <c r="E130" s="9"/>
      <c r="F130" s="9"/>
      <c r="G130" s="31">
        <f>G131</f>
        <v>0</v>
      </c>
      <c r="H130" s="31">
        <f>H131</f>
        <v>31</v>
      </c>
      <c r="I130" s="31">
        <f>I131</f>
        <v>0</v>
      </c>
      <c r="J130" s="63">
        <f t="shared" si="3"/>
        <v>0</v>
      </c>
    </row>
    <row r="131" spans="1:10" ht="24.75" customHeight="1">
      <c r="A131" s="7" t="s">
        <v>143</v>
      </c>
      <c r="B131" s="30">
        <v>759</v>
      </c>
      <c r="C131" s="9" t="s">
        <v>24</v>
      </c>
      <c r="D131" s="9" t="s">
        <v>79</v>
      </c>
      <c r="E131" s="9" t="s">
        <v>80</v>
      </c>
      <c r="F131" s="9"/>
      <c r="G131" s="31">
        <f>G132+G136+G140</f>
        <v>0</v>
      </c>
      <c r="H131" s="31">
        <f>H132+H136+H140</f>
        <v>31</v>
      </c>
      <c r="I131" s="31">
        <f>I132+I136+I140</f>
        <v>0</v>
      </c>
      <c r="J131" s="63">
        <f t="shared" si="3"/>
        <v>0</v>
      </c>
    </row>
    <row r="132" spans="1:10" ht="27.75" customHeight="1">
      <c r="A132" s="7" t="s">
        <v>144</v>
      </c>
      <c r="B132" s="30">
        <v>759</v>
      </c>
      <c r="C132" s="9" t="s">
        <v>24</v>
      </c>
      <c r="D132" s="9" t="s">
        <v>79</v>
      </c>
      <c r="E132" s="9" t="s">
        <v>81</v>
      </c>
      <c r="F132" s="9"/>
      <c r="G132" s="31">
        <f>G133</f>
        <v>0</v>
      </c>
      <c r="H132" s="31">
        <f aca="true" t="shared" si="8" ref="H132:I134">H133</f>
        <v>30</v>
      </c>
      <c r="I132" s="31">
        <f t="shared" si="8"/>
        <v>0</v>
      </c>
      <c r="J132" s="63">
        <f t="shared" si="3"/>
        <v>0</v>
      </c>
    </row>
    <row r="133" spans="1:10" ht="21.75" customHeight="1">
      <c r="A133" s="7" t="s">
        <v>27</v>
      </c>
      <c r="B133" s="30">
        <v>759</v>
      </c>
      <c r="C133" s="9" t="s">
        <v>24</v>
      </c>
      <c r="D133" s="9" t="s">
        <v>79</v>
      </c>
      <c r="E133" s="9" t="s">
        <v>81</v>
      </c>
      <c r="F133" s="9" t="s">
        <v>28</v>
      </c>
      <c r="G133" s="31">
        <f>G134</f>
        <v>0</v>
      </c>
      <c r="H133" s="31">
        <f t="shared" si="8"/>
        <v>30</v>
      </c>
      <c r="I133" s="31">
        <f t="shared" si="8"/>
        <v>0</v>
      </c>
      <c r="J133" s="63">
        <f t="shared" si="3"/>
        <v>0</v>
      </c>
    </row>
    <row r="134" spans="1:10" ht="21.75" customHeight="1">
      <c r="A134" s="7" t="s">
        <v>29</v>
      </c>
      <c r="B134" s="30">
        <v>759</v>
      </c>
      <c r="C134" s="9" t="s">
        <v>24</v>
      </c>
      <c r="D134" s="9" t="s">
        <v>79</v>
      </c>
      <c r="E134" s="9" t="s">
        <v>81</v>
      </c>
      <c r="F134" s="9" t="s">
        <v>30</v>
      </c>
      <c r="G134" s="31">
        <f>G135</f>
        <v>0</v>
      </c>
      <c r="H134" s="31">
        <f t="shared" si="8"/>
        <v>30</v>
      </c>
      <c r="I134" s="31">
        <f t="shared" si="8"/>
        <v>0</v>
      </c>
      <c r="J134" s="63">
        <f t="shared" si="3"/>
        <v>0</v>
      </c>
    </row>
    <row r="135" spans="1:10" ht="21.75" customHeight="1">
      <c r="A135" s="7" t="s">
        <v>119</v>
      </c>
      <c r="B135" s="30">
        <v>759</v>
      </c>
      <c r="C135" s="9" t="s">
        <v>24</v>
      </c>
      <c r="D135" s="9" t="s">
        <v>79</v>
      </c>
      <c r="E135" s="9" t="s">
        <v>81</v>
      </c>
      <c r="F135" s="9" t="s">
        <v>31</v>
      </c>
      <c r="G135" s="31">
        <v>0</v>
      </c>
      <c r="H135" s="31">
        <v>30</v>
      </c>
      <c r="I135" s="31">
        <v>0</v>
      </c>
      <c r="J135" s="63">
        <f t="shared" si="3"/>
        <v>0</v>
      </c>
    </row>
    <row r="136" spans="1:10" ht="62.25" customHeight="1">
      <c r="A136" s="52" t="s">
        <v>145</v>
      </c>
      <c r="B136" s="53">
        <v>759</v>
      </c>
      <c r="C136" s="54" t="s">
        <v>24</v>
      </c>
      <c r="D136" s="54" t="s">
        <v>79</v>
      </c>
      <c r="E136" s="54" t="s">
        <v>82</v>
      </c>
      <c r="F136" s="54"/>
      <c r="G136" s="61">
        <f>G137</f>
        <v>0</v>
      </c>
      <c r="H136" s="61">
        <f>H137</f>
        <v>0</v>
      </c>
      <c r="I136" s="61">
        <f>I137</f>
        <v>0</v>
      </c>
      <c r="J136" s="63">
        <v>0</v>
      </c>
    </row>
    <row r="137" spans="1:10" ht="27.75" customHeight="1">
      <c r="A137" s="55" t="s">
        <v>27</v>
      </c>
      <c r="B137" s="53">
        <v>759</v>
      </c>
      <c r="C137" s="54" t="s">
        <v>24</v>
      </c>
      <c r="D137" s="54" t="s">
        <v>79</v>
      </c>
      <c r="E137" s="54" t="s">
        <v>82</v>
      </c>
      <c r="F137" s="54" t="s">
        <v>28</v>
      </c>
      <c r="G137" s="61">
        <f>G138</f>
        <v>0</v>
      </c>
      <c r="H137" s="61">
        <f>H138</f>
        <v>0</v>
      </c>
      <c r="I137" s="61">
        <f>I138</f>
        <v>0</v>
      </c>
      <c r="J137" s="63">
        <v>0</v>
      </c>
    </row>
    <row r="138" spans="1:10" ht="24.75" customHeight="1">
      <c r="A138" s="55" t="s">
        <v>29</v>
      </c>
      <c r="B138" s="53">
        <v>759</v>
      </c>
      <c r="C138" s="54" t="s">
        <v>24</v>
      </c>
      <c r="D138" s="54" t="s">
        <v>79</v>
      </c>
      <c r="E138" s="54" t="s">
        <v>82</v>
      </c>
      <c r="F138" s="54" t="s">
        <v>30</v>
      </c>
      <c r="G138" s="61">
        <f>G139</f>
        <v>0</v>
      </c>
      <c r="H138" s="61">
        <f>H139</f>
        <v>0</v>
      </c>
      <c r="I138" s="61">
        <f>I139</f>
        <v>0</v>
      </c>
      <c r="J138" s="63">
        <v>0</v>
      </c>
    </row>
    <row r="139" spans="1:10" ht="24.75" customHeight="1">
      <c r="A139" s="55" t="s">
        <v>119</v>
      </c>
      <c r="B139" s="53">
        <v>759</v>
      </c>
      <c r="C139" s="54" t="s">
        <v>24</v>
      </c>
      <c r="D139" s="54" t="s">
        <v>79</v>
      </c>
      <c r="E139" s="54" t="s">
        <v>82</v>
      </c>
      <c r="F139" s="54" t="s">
        <v>31</v>
      </c>
      <c r="G139" s="61">
        <v>0</v>
      </c>
      <c r="H139" s="61">
        <v>0</v>
      </c>
      <c r="I139" s="61">
        <v>0</v>
      </c>
      <c r="J139" s="63">
        <v>0</v>
      </c>
    </row>
    <row r="140" spans="1:10" ht="39" customHeight="1">
      <c r="A140" s="52" t="s">
        <v>146</v>
      </c>
      <c r="B140" s="53">
        <v>759</v>
      </c>
      <c r="C140" s="54" t="s">
        <v>24</v>
      </c>
      <c r="D140" s="54" t="s">
        <v>79</v>
      </c>
      <c r="E140" s="54" t="s">
        <v>147</v>
      </c>
      <c r="F140" s="54"/>
      <c r="G140" s="61">
        <f>G141</f>
        <v>0</v>
      </c>
      <c r="H140" s="61">
        <f>H141</f>
        <v>1</v>
      </c>
      <c r="I140" s="61">
        <f>I141</f>
        <v>0</v>
      </c>
      <c r="J140" s="63">
        <v>0</v>
      </c>
    </row>
    <row r="141" spans="1:10" ht="24.75" customHeight="1">
      <c r="A141" s="55" t="s">
        <v>27</v>
      </c>
      <c r="B141" s="53">
        <v>759</v>
      </c>
      <c r="C141" s="54" t="s">
        <v>24</v>
      </c>
      <c r="D141" s="54" t="s">
        <v>79</v>
      </c>
      <c r="E141" s="54" t="s">
        <v>147</v>
      </c>
      <c r="F141" s="54" t="s">
        <v>28</v>
      </c>
      <c r="G141" s="61">
        <f>G142</f>
        <v>0</v>
      </c>
      <c r="H141" s="61">
        <f>H142</f>
        <v>1</v>
      </c>
      <c r="I141" s="61">
        <f>I142</f>
        <v>0</v>
      </c>
      <c r="J141" s="63">
        <v>0</v>
      </c>
    </row>
    <row r="142" spans="1:10" ht="24.75" customHeight="1">
      <c r="A142" s="55" t="s">
        <v>29</v>
      </c>
      <c r="B142" s="53">
        <v>759</v>
      </c>
      <c r="C142" s="54" t="s">
        <v>24</v>
      </c>
      <c r="D142" s="54" t="s">
        <v>79</v>
      </c>
      <c r="E142" s="54" t="s">
        <v>147</v>
      </c>
      <c r="F142" s="54" t="s">
        <v>30</v>
      </c>
      <c r="G142" s="61">
        <f>G143</f>
        <v>0</v>
      </c>
      <c r="H142" s="61">
        <f>H143</f>
        <v>1</v>
      </c>
      <c r="I142" s="61">
        <f>I143</f>
        <v>0</v>
      </c>
      <c r="J142" s="63">
        <v>0</v>
      </c>
    </row>
    <row r="143" spans="1:10" ht="24.75" customHeight="1">
      <c r="A143" s="55" t="s">
        <v>119</v>
      </c>
      <c r="B143" s="53">
        <v>759</v>
      </c>
      <c r="C143" s="54" t="s">
        <v>24</v>
      </c>
      <c r="D143" s="54" t="s">
        <v>79</v>
      </c>
      <c r="E143" s="54" t="s">
        <v>147</v>
      </c>
      <c r="F143" s="54" t="s">
        <v>31</v>
      </c>
      <c r="G143" s="61">
        <v>0</v>
      </c>
      <c r="H143" s="61">
        <v>1</v>
      </c>
      <c r="I143" s="61">
        <v>0</v>
      </c>
      <c r="J143" s="63">
        <v>0</v>
      </c>
    </row>
    <row r="144" spans="1:10" ht="24.75" customHeight="1">
      <c r="A144" s="27" t="s">
        <v>83</v>
      </c>
      <c r="B144" s="8">
        <v>759</v>
      </c>
      <c r="C144" s="28" t="s">
        <v>84</v>
      </c>
      <c r="D144" s="28" t="s">
        <v>12</v>
      </c>
      <c r="E144" s="28"/>
      <c r="F144" s="28"/>
      <c r="G144" s="29">
        <f>G145+G161</f>
        <v>346.7</v>
      </c>
      <c r="H144" s="29">
        <f>H145+H161</f>
        <v>896.5</v>
      </c>
      <c r="I144" s="29">
        <f>I145+I161</f>
        <v>549.5999999999999</v>
      </c>
      <c r="J144" s="63">
        <f t="shared" si="3"/>
        <v>61.30507529280535</v>
      </c>
    </row>
    <row r="145" spans="1:10" ht="21.75" customHeight="1">
      <c r="A145" s="7" t="s">
        <v>85</v>
      </c>
      <c r="B145" s="30">
        <v>759</v>
      </c>
      <c r="C145" s="9" t="s">
        <v>84</v>
      </c>
      <c r="D145" s="9" t="s">
        <v>14</v>
      </c>
      <c r="E145" s="9"/>
      <c r="F145" s="9"/>
      <c r="G145" s="31">
        <f>G146+G156</f>
        <v>239.6</v>
      </c>
      <c r="H145" s="31">
        <f>H146+H156</f>
        <v>197.10000000000002</v>
      </c>
      <c r="I145" s="31">
        <f>I146+I156</f>
        <v>210.89999999999998</v>
      </c>
      <c r="J145" s="63">
        <f t="shared" si="3"/>
        <v>107.00152207001518</v>
      </c>
    </row>
    <row r="146" spans="1:10" ht="28.5" customHeight="1">
      <c r="A146" s="7" t="s">
        <v>148</v>
      </c>
      <c r="B146" s="30">
        <v>759</v>
      </c>
      <c r="C146" s="9" t="s">
        <v>84</v>
      </c>
      <c r="D146" s="9" t="s">
        <v>14</v>
      </c>
      <c r="E146" s="15">
        <v>6840000000</v>
      </c>
      <c r="F146" s="9"/>
      <c r="G146" s="31">
        <f>G147+G152+G154</f>
        <v>229.7</v>
      </c>
      <c r="H146" s="31">
        <f>H147+H152+H154</f>
        <v>197.10000000000002</v>
      </c>
      <c r="I146" s="31">
        <f>I147+I152+I154</f>
        <v>200.39999999999998</v>
      </c>
      <c r="J146" s="63">
        <f t="shared" si="3"/>
        <v>101.67427701674274</v>
      </c>
    </row>
    <row r="147" spans="1:10" ht="21.75" customHeight="1">
      <c r="A147" s="16" t="s">
        <v>149</v>
      </c>
      <c r="B147" s="30">
        <v>759</v>
      </c>
      <c r="C147" s="24" t="s">
        <v>84</v>
      </c>
      <c r="D147" s="24" t="s">
        <v>14</v>
      </c>
      <c r="E147" s="9" t="s">
        <v>86</v>
      </c>
      <c r="F147" s="24"/>
      <c r="G147" s="41">
        <f>G148</f>
        <v>94.2</v>
      </c>
      <c r="H147" s="41">
        <f>H148</f>
        <v>197.10000000000002</v>
      </c>
      <c r="I147" s="41">
        <f>I148</f>
        <v>200.39999999999998</v>
      </c>
      <c r="J147" s="63">
        <f t="shared" si="3"/>
        <v>101.67427701674274</v>
      </c>
    </row>
    <row r="148" spans="1:10" ht="21.75" customHeight="1">
      <c r="A148" s="7" t="s">
        <v>27</v>
      </c>
      <c r="B148" s="30">
        <v>759</v>
      </c>
      <c r="C148" s="9" t="s">
        <v>84</v>
      </c>
      <c r="D148" s="9" t="s">
        <v>14</v>
      </c>
      <c r="E148" s="9" t="s">
        <v>86</v>
      </c>
      <c r="F148" s="9" t="s">
        <v>28</v>
      </c>
      <c r="G148" s="31">
        <f>G149</f>
        <v>94.2</v>
      </c>
      <c r="H148" s="31">
        <f>H149</f>
        <v>197.10000000000002</v>
      </c>
      <c r="I148" s="31">
        <f>I149</f>
        <v>200.39999999999998</v>
      </c>
      <c r="J148" s="63">
        <f t="shared" si="3"/>
        <v>101.67427701674274</v>
      </c>
    </row>
    <row r="149" spans="1:10" ht="25.5" customHeight="1">
      <c r="A149" s="7" t="s">
        <v>29</v>
      </c>
      <c r="B149" s="30">
        <v>759</v>
      </c>
      <c r="C149" s="9" t="s">
        <v>84</v>
      </c>
      <c r="D149" s="9" t="s">
        <v>14</v>
      </c>
      <c r="E149" s="9" t="s">
        <v>86</v>
      </c>
      <c r="F149" s="9" t="s">
        <v>30</v>
      </c>
      <c r="G149" s="31">
        <f>G150+G151</f>
        <v>94.2</v>
      </c>
      <c r="H149" s="31">
        <f>H150+H151</f>
        <v>197.10000000000002</v>
      </c>
      <c r="I149" s="31">
        <f>I150+I151</f>
        <v>200.39999999999998</v>
      </c>
      <c r="J149" s="63">
        <f t="shared" si="3"/>
        <v>101.67427701674274</v>
      </c>
    </row>
    <row r="150" spans="1:10" ht="18" customHeight="1">
      <c r="A150" s="7" t="s">
        <v>119</v>
      </c>
      <c r="B150" s="30">
        <v>759</v>
      </c>
      <c r="C150" s="9" t="s">
        <v>84</v>
      </c>
      <c r="D150" s="9" t="s">
        <v>14</v>
      </c>
      <c r="E150" s="9" t="s">
        <v>86</v>
      </c>
      <c r="F150" s="9" t="s">
        <v>31</v>
      </c>
      <c r="G150" s="31">
        <v>25.3</v>
      </c>
      <c r="H150" s="31">
        <v>81.9</v>
      </c>
      <c r="I150" s="31">
        <v>72.6</v>
      </c>
      <c r="J150" s="63">
        <f t="shared" si="3"/>
        <v>88.64468864468863</v>
      </c>
    </row>
    <row r="151" spans="1:10" ht="22.5" customHeight="1">
      <c r="A151" s="7" t="s">
        <v>120</v>
      </c>
      <c r="B151" s="30">
        <v>759</v>
      </c>
      <c r="C151" s="9" t="s">
        <v>84</v>
      </c>
      <c r="D151" s="9" t="s">
        <v>14</v>
      </c>
      <c r="E151" s="9" t="s">
        <v>86</v>
      </c>
      <c r="F151" s="9" t="s">
        <v>121</v>
      </c>
      <c r="G151" s="31">
        <v>68.9</v>
      </c>
      <c r="H151" s="31">
        <v>115.2</v>
      </c>
      <c r="I151" s="31">
        <v>127.8</v>
      </c>
      <c r="J151" s="63">
        <f t="shared" si="3"/>
        <v>110.9375</v>
      </c>
    </row>
    <row r="152" spans="1:10" ht="22.5" customHeight="1">
      <c r="A152" s="7" t="s">
        <v>52</v>
      </c>
      <c r="B152" s="30">
        <v>759</v>
      </c>
      <c r="C152" s="9" t="s">
        <v>84</v>
      </c>
      <c r="D152" s="9" t="s">
        <v>14</v>
      </c>
      <c r="E152" s="9" t="s">
        <v>172</v>
      </c>
      <c r="F152" s="9" t="s">
        <v>53</v>
      </c>
      <c r="G152" s="31">
        <f>G153</f>
        <v>20.9</v>
      </c>
      <c r="H152" s="31">
        <f>H153</f>
        <v>0</v>
      </c>
      <c r="I152" s="31">
        <f>I153</f>
        <v>0</v>
      </c>
      <c r="J152" s="63" t="e">
        <f aca="true" t="shared" si="9" ref="J152:J195">I152*100/H152</f>
        <v>#DIV/0!</v>
      </c>
    </row>
    <row r="153" spans="1:10" ht="27" customHeight="1">
      <c r="A153" s="7" t="s">
        <v>54</v>
      </c>
      <c r="B153" s="30">
        <v>759</v>
      </c>
      <c r="C153" s="9" t="s">
        <v>84</v>
      </c>
      <c r="D153" s="9" t="s">
        <v>14</v>
      </c>
      <c r="E153" s="9" t="s">
        <v>172</v>
      </c>
      <c r="F153" s="9" t="s">
        <v>55</v>
      </c>
      <c r="G153" s="31">
        <v>20.9</v>
      </c>
      <c r="H153" s="31">
        <v>0</v>
      </c>
      <c r="I153" s="31">
        <v>0</v>
      </c>
      <c r="J153" s="63" t="e">
        <f t="shared" si="9"/>
        <v>#DIV/0!</v>
      </c>
    </row>
    <row r="154" spans="1:10" ht="28.5" customHeight="1">
      <c r="A154" s="7" t="s">
        <v>52</v>
      </c>
      <c r="B154" s="30">
        <v>759</v>
      </c>
      <c r="C154" s="9" t="s">
        <v>84</v>
      </c>
      <c r="D154" s="9" t="s">
        <v>14</v>
      </c>
      <c r="E154" s="9" t="s">
        <v>173</v>
      </c>
      <c r="F154" s="9" t="s">
        <v>53</v>
      </c>
      <c r="G154" s="31">
        <f>G155</f>
        <v>114.6</v>
      </c>
      <c r="H154" s="31">
        <f>H155</f>
        <v>0</v>
      </c>
      <c r="I154" s="31">
        <f>I155</f>
        <v>0</v>
      </c>
      <c r="J154" s="63" t="e">
        <f t="shared" si="9"/>
        <v>#DIV/0!</v>
      </c>
    </row>
    <row r="155" spans="1:10" ht="24.75" customHeight="1">
      <c r="A155" s="7" t="s">
        <v>54</v>
      </c>
      <c r="B155" s="30">
        <v>759</v>
      </c>
      <c r="C155" s="9" t="s">
        <v>84</v>
      </c>
      <c r="D155" s="9" t="s">
        <v>14</v>
      </c>
      <c r="E155" s="9" t="s">
        <v>173</v>
      </c>
      <c r="F155" s="9" t="s">
        <v>55</v>
      </c>
      <c r="G155" s="31">
        <v>114.6</v>
      </c>
      <c r="H155" s="31">
        <v>0</v>
      </c>
      <c r="I155" s="31">
        <v>0</v>
      </c>
      <c r="J155" s="63" t="e">
        <f t="shared" si="9"/>
        <v>#DIV/0!</v>
      </c>
    </row>
    <row r="156" spans="1:10" ht="19.5" customHeight="1">
      <c r="A156" s="7" t="s">
        <v>167</v>
      </c>
      <c r="B156" s="30">
        <v>759</v>
      </c>
      <c r="C156" s="9" t="s">
        <v>84</v>
      </c>
      <c r="D156" s="9" t="s">
        <v>14</v>
      </c>
      <c r="E156" s="9" t="s">
        <v>166</v>
      </c>
      <c r="F156" s="9"/>
      <c r="G156" s="31">
        <f>G157</f>
        <v>9.9</v>
      </c>
      <c r="H156" s="31">
        <f>H157</f>
        <v>0</v>
      </c>
      <c r="I156" s="31">
        <f>I157</f>
        <v>10.5</v>
      </c>
      <c r="J156" s="63">
        <v>0</v>
      </c>
    </row>
    <row r="157" spans="1:10" ht="19.5" customHeight="1">
      <c r="A157" s="7" t="s">
        <v>167</v>
      </c>
      <c r="B157" s="30">
        <v>759</v>
      </c>
      <c r="C157" s="9" t="s">
        <v>84</v>
      </c>
      <c r="D157" s="9" t="s">
        <v>14</v>
      </c>
      <c r="E157" s="9" t="s">
        <v>165</v>
      </c>
      <c r="F157" s="9"/>
      <c r="G157" s="31">
        <f>G158</f>
        <v>9.9</v>
      </c>
      <c r="H157" s="31">
        <f>H158</f>
        <v>0</v>
      </c>
      <c r="I157" s="31">
        <f>I158</f>
        <v>10.5</v>
      </c>
      <c r="J157" s="63">
        <v>0</v>
      </c>
    </row>
    <row r="158" spans="1:10" ht="23.25" customHeight="1">
      <c r="A158" s="7" t="s">
        <v>27</v>
      </c>
      <c r="B158" s="30">
        <v>759</v>
      </c>
      <c r="C158" s="9" t="s">
        <v>84</v>
      </c>
      <c r="D158" s="9" t="s">
        <v>14</v>
      </c>
      <c r="E158" s="9" t="s">
        <v>87</v>
      </c>
      <c r="F158" s="9" t="s">
        <v>28</v>
      </c>
      <c r="G158" s="31">
        <f>G159</f>
        <v>9.9</v>
      </c>
      <c r="H158" s="31">
        <v>0</v>
      </c>
      <c r="I158" s="31">
        <f>I159</f>
        <v>10.5</v>
      </c>
      <c r="J158" s="63">
        <v>0</v>
      </c>
    </row>
    <row r="159" spans="1:10" ht="23.25" customHeight="1">
      <c r="A159" s="7" t="s">
        <v>29</v>
      </c>
      <c r="B159" s="30">
        <v>759</v>
      </c>
      <c r="C159" s="9" t="s">
        <v>84</v>
      </c>
      <c r="D159" s="9" t="s">
        <v>14</v>
      </c>
      <c r="E159" s="9" t="s">
        <v>87</v>
      </c>
      <c r="F159" s="9" t="s">
        <v>30</v>
      </c>
      <c r="G159" s="31">
        <f>G160</f>
        <v>9.9</v>
      </c>
      <c r="H159" s="31">
        <v>0</v>
      </c>
      <c r="I159" s="31">
        <f>I160</f>
        <v>10.5</v>
      </c>
      <c r="J159" s="63">
        <v>0</v>
      </c>
    </row>
    <row r="160" spans="1:10" ht="22.5" customHeight="1">
      <c r="A160" s="7" t="s">
        <v>119</v>
      </c>
      <c r="B160" s="30">
        <v>759</v>
      </c>
      <c r="C160" s="9" t="s">
        <v>84</v>
      </c>
      <c r="D160" s="9" t="s">
        <v>14</v>
      </c>
      <c r="E160" s="9" t="s">
        <v>87</v>
      </c>
      <c r="F160" s="9" t="s">
        <v>31</v>
      </c>
      <c r="G160" s="31">
        <v>9.9</v>
      </c>
      <c r="H160" s="31">
        <v>0</v>
      </c>
      <c r="I160" s="31">
        <v>10.5</v>
      </c>
      <c r="J160" s="63">
        <v>0</v>
      </c>
    </row>
    <row r="161" spans="1:10" ht="21.75" customHeight="1">
      <c r="A161" s="42" t="s">
        <v>88</v>
      </c>
      <c r="B161" s="30">
        <v>759</v>
      </c>
      <c r="C161" s="9" t="s">
        <v>84</v>
      </c>
      <c r="D161" s="9" t="s">
        <v>63</v>
      </c>
      <c r="E161" s="9"/>
      <c r="F161" s="9"/>
      <c r="G161" s="31">
        <f>G162</f>
        <v>107.1</v>
      </c>
      <c r="H161" s="31">
        <f>H162</f>
        <v>699.4</v>
      </c>
      <c r="I161" s="31">
        <f>I162</f>
        <v>338.7</v>
      </c>
      <c r="J161" s="63">
        <f t="shared" si="9"/>
        <v>48.42722333428653</v>
      </c>
    </row>
    <row r="162" spans="1:10" ht="30" customHeight="1">
      <c r="A162" s="7" t="s">
        <v>150</v>
      </c>
      <c r="B162" s="30">
        <v>759</v>
      </c>
      <c r="C162" s="9" t="s">
        <v>84</v>
      </c>
      <c r="D162" s="9" t="s">
        <v>63</v>
      </c>
      <c r="E162" s="9" t="s">
        <v>151</v>
      </c>
      <c r="F162" s="9"/>
      <c r="G162" s="31">
        <f>G163+G167</f>
        <v>107.1</v>
      </c>
      <c r="H162" s="31">
        <f>H163+H167</f>
        <v>699.4</v>
      </c>
      <c r="I162" s="31">
        <f>I163+I167</f>
        <v>338.7</v>
      </c>
      <c r="J162" s="63">
        <f t="shared" si="9"/>
        <v>48.42722333428653</v>
      </c>
    </row>
    <row r="163" spans="1:10" ht="21.75" customHeight="1">
      <c r="A163" s="7" t="s">
        <v>152</v>
      </c>
      <c r="B163" s="30">
        <v>759</v>
      </c>
      <c r="C163" s="9" t="s">
        <v>84</v>
      </c>
      <c r="D163" s="9" t="s">
        <v>63</v>
      </c>
      <c r="E163" s="9" t="s">
        <v>89</v>
      </c>
      <c r="F163" s="9"/>
      <c r="G163" s="31">
        <f>G164</f>
        <v>107.1</v>
      </c>
      <c r="H163" s="31">
        <f>H164</f>
        <v>699.4</v>
      </c>
      <c r="I163" s="31">
        <f>I164</f>
        <v>338.7</v>
      </c>
      <c r="J163" s="63">
        <f t="shared" si="9"/>
        <v>48.42722333428653</v>
      </c>
    </row>
    <row r="164" spans="1:10" ht="21.75" customHeight="1">
      <c r="A164" s="7" t="s">
        <v>27</v>
      </c>
      <c r="B164" s="30">
        <v>759</v>
      </c>
      <c r="C164" s="9" t="s">
        <v>84</v>
      </c>
      <c r="D164" s="9" t="s">
        <v>63</v>
      </c>
      <c r="E164" s="9" t="s">
        <v>89</v>
      </c>
      <c r="F164" s="9" t="s">
        <v>28</v>
      </c>
      <c r="G164" s="31">
        <f>G165</f>
        <v>107.1</v>
      </c>
      <c r="H164" s="31">
        <f>H165</f>
        <v>699.4</v>
      </c>
      <c r="I164" s="31">
        <f>I165</f>
        <v>338.7</v>
      </c>
      <c r="J164" s="63">
        <f t="shared" si="9"/>
        <v>48.42722333428653</v>
      </c>
    </row>
    <row r="165" spans="1:10" ht="25.5" customHeight="1">
      <c r="A165" s="7" t="s">
        <v>29</v>
      </c>
      <c r="B165" s="30">
        <v>759</v>
      </c>
      <c r="C165" s="9" t="s">
        <v>84</v>
      </c>
      <c r="D165" s="9" t="s">
        <v>63</v>
      </c>
      <c r="E165" s="9" t="s">
        <v>89</v>
      </c>
      <c r="F165" s="9" t="s">
        <v>30</v>
      </c>
      <c r="G165" s="31">
        <f>G166</f>
        <v>107.1</v>
      </c>
      <c r="H165" s="31">
        <f>H166</f>
        <v>699.4</v>
      </c>
      <c r="I165" s="31">
        <f>I166</f>
        <v>338.7</v>
      </c>
      <c r="J165" s="63">
        <f t="shared" si="9"/>
        <v>48.42722333428653</v>
      </c>
    </row>
    <row r="166" spans="1:10" ht="21.75" customHeight="1">
      <c r="A166" s="7" t="s">
        <v>119</v>
      </c>
      <c r="B166" s="30">
        <v>759</v>
      </c>
      <c r="C166" s="9" t="s">
        <v>84</v>
      </c>
      <c r="D166" s="9" t="s">
        <v>63</v>
      </c>
      <c r="E166" s="9" t="s">
        <v>89</v>
      </c>
      <c r="F166" s="9" t="s">
        <v>31</v>
      </c>
      <c r="G166" s="31">
        <v>107.1</v>
      </c>
      <c r="H166" s="31">
        <v>699.4</v>
      </c>
      <c r="I166" s="31">
        <v>338.7</v>
      </c>
      <c r="J166" s="63">
        <f t="shared" si="9"/>
        <v>48.42722333428653</v>
      </c>
    </row>
    <row r="167" spans="1:10" ht="39" customHeight="1">
      <c r="A167" s="52" t="s">
        <v>153</v>
      </c>
      <c r="B167" s="53">
        <v>759</v>
      </c>
      <c r="C167" s="54" t="s">
        <v>84</v>
      </c>
      <c r="D167" s="54" t="s">
        <v>63</v>
      </c>
      <c r="E167" s="54" t="s">
        <v>90</v>
      </c>
      <c r="F167" s="54"/>
      <c r="G167" s="61">
        <f>G168</f>
        <v>0</v>
      </c>
      <c r="H167" s="61">
        <f aca="true" t="shared" si="10" ref="H167:I169">H168</f>
        <v>0</v>
      </c>
      <c r="I167" s="61">
        <f t="shared" si="10"/>
        <v>0</v>
      </c>
      <c r="J167" s="63">
        <v>0</v>
      </c>
    </row>
    <row r="168" spans="1:10" ht="27.75" customHeight="1">
      <c r="A168" s="55" t="s">
        <v>27</v>
      </c>
      <c r="B168" s="53">
        <v>759</v>
      </c>
      <c r="C168" s="54" t="s">
        <v>84</v>
      </c>
      <c r="D168" s="54" t="s">
        <v>63</v>
      </c>
      <c r="E168" s="54" t="s">
        <v>90</v>
      </c>
      <c r="F168" s="54" t="s">
        <v>28</v>
      </c>
      <c r="G168" s="61">
        <f>G169</f>
        <v>0</v>
      </c>
      <c r="H168" s="61">
        <f t="shared" si="10"/>
        <v>0</v>
      </c>
      <c r="I168" s="61">
        <f t="shared" si="10"/>
        <v>0</v>
      </c>
      <c r="J168" s="63">
        <v>0</v>
      </c>
    </row>
    <row r="169" spans="1:10" ht="27.75" customHeight="1">
      <c r="A169" s="55" t="s">
        <v>29</v>
      </c>
      <c r="B169" s="53">
        <v>759</v>
      </c>
      <c r="C169" s="54" t="s">
        <v>84</v>
      </c>
      <c r="D169" s="54" t="s">
        <v>63</v>
      </c>
      <c r="E169" s="54" t="s">
        <v>90</v>
      </c>
      <c r="F169" s="54" t="s">
        <v>30</v>
      </c>
      <c r="G169" s="61">
        <f>G170</f>
        <v>0</v>
      </c>
      <c r="H169" s="61">
        <f t="shared" si="10"/>
        <v>0</v>
      </c>
      <c r="I169" s="61">
        <f t="shared" si="10"/>
        <v>0</v>
      </c>
      <c r="J169" s="63">
        <v>0</v>
      </c>
    </row>
    <row r="170" spans="1:10" ht="21.75" customHeight="1">
      <c r="A170" s="55" t="s">
        <v>119</v>
      </c>
      <c r="B170" s="53">
        <v>759</v>
      </c>
      <c r="C170" s="54" t="s">
        <v>84</v>
      </c>
      <c r="D170" s="54" t="s">
        <v>63</v>
      </c>
      <c r="E170" s="54" t="s">
        <v>90</v>
      </c>
      <c r="F170" s="54" t="s">
        <v>31</v>
      </c>
      <c r="G170" s="61">
        <v>0</v>
      </c>
      <c r="H170" s="61">
        <v>0</v>
      </c>
      <c r="I170" s="61">
        <v>0</v>
      </c>
      <c r="J170" s="63">
        <v>0</v>
      </c>
    </row>
    <row r="171" spans="1:10" ht="21.75" customHeight="1">
      <c r="A171" s="27" t="s">
        <v>91</v>
      </c>
      <c r="B171" s="8">
        <v>759</v>
      </c>
      <c r="C171" s="28" t="s">
        <v>92</v>
      </c>
      <c r="D171" s="28" t="s">
        <v>12</v>
      </c>
      <c r="E171" s="28"/>
      <c r="F171" s="28"/>
      <c r="G171" s="29">
        <f>G172</f>
        <v>3</v>
      </c>
      <c r="H171" s="29">
        <f aca="true" t="shared" si="11" ref="H171:I175">H172</f>
        <v>50</v>
      </c>
      <c r="I171" s="29">
        <f t="shared" si="11"/>
        <v>2.4</v>
      </c>
      <c r="J171" s="63">
        <v>0</v>
      </c>
    </row>
    <row r="172" spans="1:10" ht="21.75" customHeight="1">
      <c r="A172" s="7" t="s">
        <v>93</v>
      </c>
      <c r="B172" s="30">
        <v>759</v>
      </c>
      <c r="C172" s="9" t="s">
        <v>92</v>
      </c>
      <c r="D172" s="9" t="s">
        <v>11</v>
      </c>
      <c r="E172" s="9"/>
      <c r="F172" s="9"/>
      <c r="G172" s="31">
        <f>G173</f>
        <v>3</v>
      </c>
      <c r="H172" s="31">
        <f t="shared" si="11"/>
        <v>50</v>
      </c>
      <c r="I172" s="31">
        <f t="shared" si="11"/>
        <v>2.4</v>
      </c>
      <c r="J172" s="63">
        <v>0</v>
      </c>
    </row>
    <row r="173" spans="1:10" ht="27" customHeight="1">
      <c r="A173" s="7" t="s">
        <v>154</v>
      </c>
      <c r="B173" s="30">
        <v>759</v>
      </c>
      <c r="C173" s="9" t="s">
        <v>92</v>
      </c>
      <c r="D173" s="9" t="s">
        <v>11</v>
      </c>
      <c r="E173" s="9" t="s">
        <v>94</v>
      </c>
      <c r="F173" s="9"/>
      <c r="G173" s="31">
        <f>G174</f>
        <v>3</v>
      </c>
      <c r="H173" s="31">
        <f t="shared" si="11"/>
        <v>50</v>
      </c>
      <c r="I173" s="31">
        <f t="shared" si="11"/>
        <v>2.4</v>
      </c>
      <c r="J173" s="63">
        <v>0</v>
      </c>
    </row>
    <row r="174" spans="1:10" ht="21.75" customHeight="1">
      <c r="A174" s="7" t="s">
        <v>27</v>
      </c>
      <c r="B174" s="30">
        <v>759</v>
      </c>
      <c r="C174" s="9" t="s">
        <v>92</v>
      </c>
      <c r="D174" s="9" t="s">
        <v>11</v>
      </c>
      <c r="E174" s="9" t="s">
        <v>95</v>
      </c>
      <c r="F174" s="9" t="s">
        <v>28</v>
      </c>
      <c r="G174" s="31">
        <f>G175</f>
        <v>3</v>
      </c>
      <c r="H174" s="31">
        <f t="shared" si="11"/>
        <v>50</v>
      </c>
      <c r="I174" s="31">
        <f t="shared" si="11"/>
        <v>2.4</v>
      </c>
      <c r="J174" s="63">
        <v>0</v>
      </c>
    </row>
    <row r="175" spans="1:12" ht="21.75" customHeight="1">
      <c r="A175" s="7" t="s">
        <v>29</v>
      </c>
      <c r="B175" s="30">
        <v>759</v>
      </c>
      <c r="C175" s="9" t="s">
        <v>92</v>
      </c>
      <c r="D175" s="9" t="s">
        <v>11</v>
      </c>
      <c r="E175" s="9" t="s">
        <v>95</v>
      </c>
      <c r="F175" s="9" t="s">
        <v>30</v>
      </c>
      <c r="G175" s="31">
        <f>G176</f>
        <v>3</v>
      </c>
      <c r="H175" s="31">
        <f t="shared" si="11"/>
        <v>50</v>
      </c>
      <c r="I175" s="31">
        <f t="shared" si="11"/>
        <v>2.4</v>
      </c>
      <c r="J175" s="63">
        <v>0</v>
      </c>
      <c r="L175" s="17"/>
    </row>
    <row r="176" spans="1:10" ht="28.5" customHeight="1">
      <c r="A176" s="7" t="s">
        <v>119</v>
      </c>
      <c r="B176" s="30">
        <v>759</v>
      </c>
      <c r="C176" s="9" t="s">
        <v>92</v>
      </c>
      <c r="D176" s="9" t="s">
        <v>11</v>
      </c>
      <c r="E176" s="9" t="s">
        <v>95</v>
      </c>
      <c r="F176" s="9" t="s">
        <v>31</v>
      </c>
      <c r="G176" s="31">
        <v>3</v>
      </c>
      <c r="H176" s="31">
        <v>50</v>
      </c>
      <c r="I176" s="31">
        <v>2.4</v>
      </c>
      <c r="J176" s="63">
        <v>0</v>
      </c>
    </row>
    <row r="177" spans="1:10" ht="26.25" customHeight="1">
      <c r="A177" s="27" t="s">
        <v>96</v>
      </c>
      <c r="B177" s="8">
        <v>759</v>
      </c>
      <c r="C177" s="28" t="s">
        <v>69</v>
      </c>
      <c r="D177" s="28" t="s">
        <v>12</v>
      </c>
      <c r="E177" s="28"/>
      <c r="F177" s="28"/>
      <c r="G177" s="29">
        <f>G178</f>
        <v>215.5</v>
      </c>
      <c r="H177" s="29">
        <f aca="true" t="shared" si="12" ref="H177:I181">H178</f>
        <v>224.1</v>
      </c>
      <c r="I177" s="29">
        <f t="shared" si="12"/>
        <v>224.1</v>
      </c>
      <c r="J177" s="63">
        <f t="shared" si="9"/>
        <v>100</v>
      </c>
    </row>
    <row r="178" spans="1:10" ht="18.75" customHeight="1">
      <c r="A178" s="7" t="s">
        <v>155</v>
      </c>
      <c r="B178" s="30">
        <v>759</v>
      </c>
      <c r="C178" s="9" t="s">
        <v>69</v>
      </c>
      <c r="D178" s="9" t="s">
        <v>11</v>
      </c>
      <c r="E178" s="9"/>
      <c r="F178" s="9"/>
      <c r="G178" s="31">
        <f>G179</f>
        <v>215.5</v>
      </c>
      <c r="H178" s="31">
        <f t="shared" si="12"/>
        <v>224.1</v>
      </c>
      <c r="I178" s="31">
        <f t="shared" si="12"/>
        <v>224.1</v>
      </c>
      <c r="J178" s="63">
        <f t="shared" si="9"/>
        <v>100</v>
      </c>
    </row>
    <row r="179" spans="1:10" ht="34.5" customHeight="1">
      <c r="A179" s="7" t="s">
        <v>156</v>
      </c>
      <c r="B179" s="30">
        <v>759</v>
      </c>
      <c r="C179" s="9" t="s">
        <v>69</v>
      </c>
      <c r="D179" s="9" t="s">
        <v>11</v>
      </c>
      <c r="E179" s="9" t="s">
        <v>97</v>
      </c>
      <c r="F179" s="9"/>
      <c r="G179" s="31">
        <f>G180</f>
        <v>215.5</v>
      </c>
      <c r="H179" s="31">
        <f t="shared" si="12"/>
        <v>224.1</v>
      </c>
      <c r="I179" s="31">
        <f t="shared" si="12"/>
        <v>224.1</v>
      </c>
      <c r="J179" s="63">
        <f t="shared" si="9"/>
        <v>100</v>
      </c>
    </row>
    <row r="180" spans="1:10" ht="26.25" customHeight="1">
      <c r="A180" s="7" t="s">
        <v>98</v>
      </c>
      <c r="B180" s="30">
        <v>759</v>
      </c>
      <c r="C180" s="9" t="s">
        <v>69</v>
      </c>
      <c r="D180" s="9" t="s">
        <v>11</v>
      </c>
      <c r="E180" s="9" t="s">
        <v>99</v>
      </c>
      <c r="F180" s="9"/>
      <c r="G180" s="31">
        <f>G181</f>
        <v>215.5</v>
      </c>
      <c r="H180" s="31">
        <f t="shared" si="12"/>
        <v>224.1</v>
      </c>
      <c r="I180" s="31">
        <f t="shared" si="12"/>
        <v>224.1</v>
      </c>
      <c r="J180" s="63">
        <f t="shared" si="9"/>
        <v>100</v>
      </c>
    </row>
    <row r="181" spans="1:10" ht="20.25" customHeight="1">
      <c r="A181" s="7" t="s">
        <v>100</v>
      </c>
      <c r="B181" s="30">
        <v>759</v>
      </c>
      <c r="C181" s="9" t="s">
        <v>69</v>
      </c>
      <c r="D181" s="9" t="s">
        <v>11</v>
      </c>
      <c r="E181" s="9" t="s">
        <v>99</v>
      </c>
      <c r="F181" s="9" t="s">
        <v>101</v>
      </c>
      <c r="G181" s="31">
        <f>G182</f>
        <v>215.5</v>
      </c>
      <c r="H181" s="31">
        <f t="shared" si="12"/>
        <v>224.1</v>
      </c>
      <c r="I181" s="31">
        <f t="shared" si="12"/>
        <v>224.1</v>
      </c>
      <c r="J181" s="63">
        <f t="shared" si="9"/>
        <v>100</v>
      </c>
    </row>
    <row r="182" spans="1:10" ht="27" customHeight="1">
      <c r="A182" s="12" t="s">
        <v>157</v>
      </c>
      <c r="B182" s="30">
        <v>759</v>
      </c>
      <c r="C182" s="9" t="s">
        <v>69</v>
      </c>
      <c r="D182" s="9" t="s">
        <v>11</v>
      </c>
      <c r="E182" s="9" t="s">
        <v>99</v>
      </c>
      <c r="F182" s="9" t="s">
        <v>158</v>
      </c>
      <c r="G182" s="31">
        <v>215.5</v>
      </c>
      <c r="H182" s="31">
        <v>224.1</v>
      </c>
      <c r="I182" s="31">
        <v>224.1</v>
      </c>
      <c r="J182" s="63">
        <f t="shared" si="9"/>
        <v>100</v>
      </c>
    </row>
    <row r="183" spans="1:10" ht="21.75" customHeight="1">
      <c r="A183" s="27" t="s">
        <v>102</v>
      </c>
      <c r="B183" s="8">
        <v>759</v>
      </c>
      <c r="C183" s="28" t="s">
        <v>43</v>
      </c>
      <c r="D183" s="28" t="s">
        <v>12</v>
      </c>
      <c r="E183" s="28"/>
      <c r="F183" s="28"/>
      <c r="G183" s="29">
        <f aca="true" t="shared" si="13" ref="G183:G188">G184</f>
        <v>57.3</v>
      </c>
      <c r="H183" s="29">
        <f aca="true" t="shared" si="14" ref="H183:I185">H184</f>
        <v>59.9</v>
      </c>
      <c r="I183" s="29">
        <f t="shared" si="14"/>
        <v>55.4</v>
      </c>
      <c r="J183" s="63">
        <f t="shared" si="9"/>
        <v>92.48747913188647</v>
      </c>
    </row>
    <row r="184" spans="1:10" ht="21.75" customHeight="1">
      <c r="A184" s="7" t="s">
        <v>103</v>
      </c>
      <c r="B184" s="30">
        <v>759</v>
      </c>
      <c r="C184" s="9" t="s">
        <v>43</v>
      </c>
      <c r="D184" s="9" t="s">
        <v>14</v>
      </c>
      <c r="E184" s="9"/>
      <c r="F184" s="9"/>
      <c r="G184" s="31">
        <f t="shared" si="13"/>
        <v>57.3</v>
      </c>
      <c r="H184" s="31">
        <f t="shared" si="14"/>
        <v>59.9</v>
      </c>
      <c r="I184" s="31">
        <f t="shared" si="14"/>
        <v>55.4</v>
      </c>
      <c r="J184" s="63">
        <f t="shared" si="9"/>
        <v>92.48747913188647</v>
      </c>
    </row>
    <row r="185" spans="1:10" ht="23.25" customHeight="1">
      <c r="A185" s="7" t="s">
        <v>159</v>
      </c>
      <c r="B185" s="30">
        <v>759</v>
      </c>
      <c r="C185" s="9" t="s">
        <v>43</v>
      </c>
      <c r="D185" s="9" t="s">
        <v>14</v>
      </c>
      <c r="E185" s="9" t="s">
        <v>104</v>
      </c>
      <c r="F185" s="9"/>
      <c r="G185" s="31">
        <f t="shared" si="13"/>
        <v>57.3</v>
      </c>
      <c r="H185" s="31">
        <f t="shared" si="14"/>
        <v>59.9</v>
      </c>
      <c r="I185" s="31">
        <f t="shared" si="14"/>
        <v>55.4</v>
      </c>
      <c r="J185" s="63">
        <f t="shared" si="9"/>
        <v>92.48747913188647</v>
      </c>
    </row>
    <row r="186" spans="1:10" ht="18" customHeight="1">
      <c r="A186" s="7" t="s">
        <v>160</v>
      </c>
      <c r="B186" s="30">
        <v>759</v>
      </c>
      <c r="C186" s="9" t="s">
        <v>43</v>
      </c>
      <c r="D186" s="9" t="s">
        <v>14</v>
      </c>
      <c r="E186" s="9" t="s">
        <v>105</v>
      </c>
      <c r="F186" s="9"/>
      <c r="G186" s="31">
        <f t="shared" si="13"/>
        <v>57.3</v>
      </c>
      <c r="H186" s="31">
        <f>H187</f>
        <v>59.9</v>
      </c>
      <c r="I186" s="31">
        <f>I187</f>
        <v>55.4</v>
      </c>
      <c r="J186" s="63">
        <f t="shared" si="9"/>
        <v>92.48747913188647</v>
      </c>
    </row>
    <row r="187" spans="1:10" ht="21.75" customHeight="1">
      <c r="A187" s="7" t="s">
        <v>27</v>
      </c>
      <c r="B187" s="30">
        <v>759</v>
      </c>
      <c r="C187" s="9" t="s">
        <v>43</v>
      </c>
      <c r="D187" s="9" t="s">
        <v>14</v>
      </c>
      <c r="E187" s="9" t="s">
        <v>105</v>
      </c>
      <c r="F187" s="9" t="s">
        <v>28</v>
      </c>
      <c r="G187" s="31">
        <f t="shared" si="13"/>
        <v>57.3</v>
      </c>
      <c r="H187" s="31">
        <f>H188</f>
        <v>59.9</v>
      </c>
      <c r="I187" s="31">
        <f>I188</f>
        <v>55.4</v>
      </c>
      <c r="J187" s="63">
        <f t="shared" si="9"/>
        <v>92.48747913188647</v>
      </c>
    </row>
    <row r="188" spans="1:10" ht="21.75" customHeight="1">
      <c r="A188" s="7" t="s">
        <v>29</v>
      </c>
      <c r="B188" s="30">
        <v>759</v>
      </c>
      <c r="C188" s="9" t="s">
        <v>43</v>
      </c>
      <c r="D188" s="9" t="s">
        <v>14</v>
      </c>
      <c r="E188" s="9" t="s">
        <v>105</v>
      </c>
      <c r="F188" s="9" t="s">
        <v>30</v>
      </c>
      <c r="G188" s="31">
        <f t="shared" si="13"/>
        <v>57.3</v>
      </c>
      <c r="H188" s="31">
        <f>H189</f>
        <v>59.9</v>
      </c>
      <c r="I188" s="31">
        <f>I189</f>
        <v>55.4</v>
      </c>
      <c r="J188" s="63">
        <f t="shared" si="9"/>
        <v>92.48747913188647</v>
      </c>
    </row>
    <row r="189" spans="1:10" ht="24" customHeight="1">
      <c r="A189" s="7" t="s">
        <v>119</v>
      </c>
      <c r="B189" s="30">
        <v>759</v>
      </c>
      <c r="C189" s="9" t="s">
        <v>43</v>
      </c>
      <c r="D189" s="9" t="s">
        <v>14</v>
      </c>
      <c r="E189" s="9" t="s">
        <v>105</v>
      </c>
      <c r="F189" s="9" t="s">
        <v>31</v>
      </c>
      <c r="G189" s="31">
        <v>57.3</v>
      </c>
      <c r="H189" s="31">
        <v>59.9</v>
      </c>
      <c r="I189" s="31">
        <v>55.4</v>
      </c>
      <c r="J189" s="63">
        <f t="shared" si="9"/>
        <v>92.48747913188647</v>
      </c>
    </row>
    <row r="190" spans="1:10" ht="29.25" customHeight="1">
      <c r="A190" s="27" t="s">
        <v>161</v>
      </c>
      <c r="B190" s="8">
        <v>759</v>
      </c>
      <c r="C190" s="28" t="s">
        <v>50</v>
      </c>
      <c r="D190" s="28" t="s">
        <v>12</v>
      </c>
      <c r="E190" s="28"/>
      <c r="F190" s="28"/>
      <c r="G190" s="29">
        <f>G191</f>
        <v>0</v>
      </c>
      <c r="H190" s="29">
        <f aca="true" t="shared" si="15" ref="H190:I193">H191</f>
        <v>0</v>
      </c>
      <c r="I190" s="29">
        <f t="shared" si="15"/>
        <v>0</v>
      </c>
      <c r="J190" s="63">
        <v>0</v>
      </c>
    </row>
    <row r="191" spans="1:10" ht="24.75" customHeight="1">
      <c r="A191" s="7" t="s">
        <v>106</v>
      </c>
      <c r="B191" s="30">
        <v>759</v>
      </c>
      <c r="C191" s="9" t="s">
        <v>50</v>
      </c>
      <c r="D191" s="9" t="s">
        <v>11</v>
      </c>
      <c r="E191" s="15">
        <v>7100000000</v>
      </c>
      <c r="F191" s="9"/>
      <c r="G191" s="31">
        <f>G192</f>
        <v>0</v>
      </c>
      <c r="H191" s="31">
        <f t="shared" si="15"/>
        <v>0</v>
      </c>
      <c r="I191" s="31">
        <f t="shared" si="15"/>
        <v>0</v>
      </c>
      <c r="J191" s="63">
        <v>0</v>
      </c>
    </row>
    <row r="192" spans="1:10" ht="21.75" customHeight="1">
      <c r="A192" s="7" t="s">
        <v>162</v>
      </c>
      <c r="B192" s="30">
        <v>759</v>
      </c>
      <c r="C192" s="9" t="s">
        <v>50</v>
      </c>
      <c r="D192" s="9" t="s">
        <v>11</v>
      </c>
      <c r="E192" s="15">
        <v>7110020010</v>
      </c>
      <c r="F192" s="9"/>
      <c r="G192" s="31">
        <f>G193</f>
        <v>0</v>
      </c>
      <c r="H192" s="31">
        <f t="shared" si="15"/>
        <v>0</v>
      </c>
      <c r="I192" s="31">
        <f t="shared" si="15"/>
        <v>0</v>
      </c>
      <c r="J192" s="63">
        <v>0</v>
      </c>
    </row>
    <row r="193" spans="1:10" ht="21.75" customHeight="1">
      <c r="A193" s="7" t="s">
        <v>108</v>
      </c>
      <c r="B193" s="30">
        <v>759</v>
      </c>
      <c r="C193" s="9" t="s">
        <v>50</v>
      </c>
      <c r="D193" s="9" t="s">
        <v>11</v>
      </c>
      <c r="E193" s="15">
        <v>7110020010</v>
      </c>
      <c r="F193" s="9" t="s">
        <v>107</v>
      </c>
      <c r="G193" s="31">
        <f>G194</f>
        <v>0</v>
      </c>
      <c r="H193" s="31">
        <f t="shared" si="15"/>
        <v>0</v>
      </c>
      <c r="I193" s="31">
        <f t="shared" si="15"/>
        <v>0</v>
      </c>
      <c r="J193" s="63">
        <v>0</v>
      </c>
    </row>
    <row r="194" spans="1:10" ht="19.5" customHeight="1">
      <c r="A194" s="7" t="s">
        <v>163</v>
      </c>
      <c r="B194" s="30">
        <v>759</v>
      </c>
      <c r="C194" s="9" t="s">
        <v>50</v>
      </c>
      <c r="D194" s="9" t="s">
        <v>11</v>
      </c>
      <c r="E194" s="15">
        <v>7110020010</v>
      </c>
      <c r="F194" s="9" t="s">
        <v>109</v>
      </c>
      <c r="G194" s="31">
        <v>0</v>
      </c>
      <c r="H194" s="31">
        <v>0</v>
      </c>
      <c r="I194" s="31">
        <v>0</v>
      </c>
      <c r="J194" s="63">
        <v>0</v>
      </c>
    </row>
    <row r="195" spans="1:13" ht="21.75" customHeight="1">
      <c r="A195" s="27" t="s">
        <v>110</v>
      </c>
      <c r="B195" s="43"/>
      <c r="C195" s="28"/>
      <c r="D195" s="28"/>
      <c r="E195" s="28"/>
      <c r="F195" s="28"/>
      <c r="G195" s="29">
        <f>G11+G98+G105+G118+G144+G171+G177+G183+G190</f>
        <v>3946.2000000000003</v>
      </c>
      <c r="H195" s="29">
        <f>H11+H98+H105+H118+H144+H171+H177+H183+H190</f>
        <v>5819.4</v>
      </c>
      <c r="I195" s="29">
        <f>I11+I98+I105+I118+I144+I171+I177+I183+I190</f>
        <v>4573.4</v>
      </c>
      <c r="J195" s="63">
        <f t="shared" si="9"/>
        <v>78.58885795786507</v>
      </c>
      <c r="K195" s="34"/>
      <c r="L195" s="34"/>
      <c r="M195" s="34"/>
    </row>
    <row r="196" spans="1:10" ht="10.5" customHeight="1" hidden="1">
      <c r="A196" s="14"/>
      <c r="B196" s="18"/>
      <c r="C196" s="18"/>
      <c r="D196" s="18"/>
      <c r="E196" s="44"/>
      <c r="F196" s="18"/>
      <c r="J196" s="19"/>
    </row>
    <row r="197" spans="1:10" ht="12">
      <c r="A197" s="20"/>
      <c r="J197" s="19"/>
    </row>
    <row r="198" ht="12">
      <c r="A198" s="45"/>
    </row>
  </sheetData>
  <sheetProtection/>
  <mergeCells count="14">
    <mergeCell ref="G9:G10"/>
    <mergeCell ref="H9:I9"/>
    <mergeCell ref="J9:J10"/>
    <mergeCell ref="A9:A10"/>
    <mergeCell ref="B9:B10"/>
    <mergeCell ref="C9:C10"/>
    <mergeCell ref="D9:D10"/>
    <mergeCell ref="E9:E10"/>
    <mergeCell ref="F9:F10"/>
    <mergeCell ref="A2:J2"/>
    <mergeCell ref="A3:J3"/>
    <mergeCell ref="A4:J4"/>
    <mergeCell ref="A5:J5"/>
    <mergeCell ref="A7:J7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karis</dc:creator>
  <cp:keywords/>
  <dc:description/>
  <cp:lastModifiedBy>bsp-buhgalter-01</cp:lastModifiedBy>
  <cp:lastPrinted>2023-09-25T11:36:49Z</cp:lastPrinted>
  <dcterms:created xsi:type="dcterms:W3CDTF">2015-06-05T18:17:20Z</dcterms:created>
  <dcterms:modified xsi:type="dcterms:W3CDTF">2023-09-25T12:32:12Z</dcterms:modified>
  <cp:category/>
  <cp:version/>
  <cp:contentType/>
  <cp:contentStatus/>
</cp:coreProperties>
</file>